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4.34.5\001_教務\2024(R6年度)\300_一日体験入学\02_10月実施資料\10_中学校等への案内文書\10_中学校へ\【R6年度分】\"/>
    </mc:Choice>
  </mc:AlternateContent>
  <xr:revisionPtr revIDLastSave="0" documentId="13_ncr:1_{561D0781-FF34-4184-8898-FBC4B440AAC7}" xr6:coauthVersionLast="36" xr6:coauthVersionMax="36" xr10:uidLastSave="{00000000-0000-0000-0000-000000000000}"/>
  <bookViews>
    <workbookView xWindow="600" yWindow="90" windowWidth="19395" windowHeight="7605" activeTab="1" xr2:uid="{00000000-000D-0000-FFFF-FFFF00000000}"/>
  </bookViews>
  <sheets>
    <sheet name="①申込鑑" sheetId="4" r:id="rId1"/>
    <sheet name="②参加申込書" sheetId="1" r:id="rId2"/>
    <sheet name="③追加訂正の仕方" sheetId="8" r:id="rId3"/>
  </sheets>
  <definedNames>
    <definedName name="_xlnm.Print_Titles" localSheetId="1">②参加申込書!$1:$5</definedName>
    <definedName name="_xlnm.Print_Titles" localSheetId="2">③追加訂正の仕方!$1:$5</definedName>
  </definedNames>
  <calcPr calcId="191029"/>
</workbook>
</file>

<file path=xl/calcChain.xml><?xml version="1.0" encoding="utf-8"?>
<calcChain xmlns="http://schemas.openxmlformats.org/spreadsheetml/2006/main">
  <c r="I86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7" i="1"/>
  <c r="I6" i="8"/>
  <c r="I6" i="1"/>
  <c r="H86" i="8" l="1"/>
  <c r="G86" i="8"/>
  <c r="H85" i="8"/>
  <c r="G85" i="8"/>
  <c r="H84" i="8"/>
  <c r="G84" i="8"/>
  <c r="H83" i="8"/>
  <c r="G83" i="8"/>
  <c r="H82" i="8"/>
  <c r="G82" i="8"/>
  <c r="H81" i="8"/>
  <c r="G81" i="8"/>
  <c r="H80" i="8"/>
  <c r="G80" i="8"/>
  <c r="H79" i="8"/>
  <c r="G79" i="8"/>
  <c r="H78" i="8"/>
  <c r="G78" i="8"/>
  <c r="H77" i="8"/>
  <c r="G77" i="8"/>
  <c r="H76" i="8"/>
  <c r="G76" i="8"/>
  <c r="H75" i="8"/>
  <c r="G75" i="8"/>
  <c r="H74" i="8"/>
  <c r="G74" i="8"/>
  <c r="H73" i="8"/>
  <c r="G73" i="8"/>
  <c r="H72" i="8"/>
  <c r="G72" i="8"/>
  <c r="H71" i="8"/>
  <c r="G71" i="8"/>
  <c r="H70" i="8"/>
  <c r="G70" i="8"/>
  <c r="H69" i="8"/>
  <c r="G69" i="8"/>
  <c r="H68" i="8"/>
  <c r="G68" i="8"/>
  <c r="H67" i="8"/>
  <c r="G67" i="8"/>
  <c r="H66" i="8"/>
  <c r="G66" i="8"/>
  <c r="H65" i="8"/>
  <c r="G65" i="8"/>
  <c r="H64" i="8"/>
  <c r="G64" i="8"/>
  <c r="H63" i="8"/>
  <c r="G63" i="8"/>
  <c r="H62" i="8"/>
  <c r="G62" i="8"/>
  <c r="H61" i="8"/>
  <c r="G61" i="8"/>
  <c r="H60" i="8"/>
  <c r="G60" i="8"/>
  <c r="H59" i="8"/>
  <c r="G59" i="8"/>
  <c r="H58" i="8"/>
  <c r="G58" i="8"/>
  <c r="H57" i="8"/>
  <c r="G57" i="8"/>
  <c r="H56" i="8"/>
  <c r="G56" i="8"/>
  <c r="H55" i="8"/>
  <c r="G55" i="8"/>
  <c r="H54" i="8"/>
  <c r="G54" i="8"/>
  <c r="H53" i="8"/>
  <c r="G53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J3" i="8"/>
  <c r="I3" i="8"/>
  <c r="H3" i="8"/>
  <c r="G3" i="8"/>
  <c r="F3" i="8"/>
  <c r="E3" i="8"/>
  <c r="D3" i="8"/>
  <c r="I24" i="4"/>
  <c r="H24" i="4"/>
  <c r="G24" i="4"/>
  <c r="F24" i="4"/>
  <c r="E24" i="4"/>
  <c r="D24" i="4"/>
  <c r="H28" i="4" l="1"/>
  <c r="I3" i="1"/>
  <c r="H3" i="1"/>
  <c r="G3" i="1"/>
  <c r="E3" i="1"/>
  <c r="D3" i="1"/>
  <c r="F3" i="1"/>
  <c r="H29" i="4"/>
  <c r="H86" i="1" l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K7" i="1"/>
  <c r="J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matukawa</author>
  </authors>
  <commentList>
    <comment ref="G9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黄色塗りの部分をすべて入力してください。</t>
        </r>
      </text>
    </comment>
    <comment ref="D13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市外局番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3E56D260-6935-4BAA-8AB6-0868D4EF244C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sharedStrings.xml><?xml version="1.0" encoding="utf-8"?>
<sst xmlns="http://schemas.openxmlformats.org/spreadsheetml/2006/main" count="140" uniqueCount="84">
  <si>
    <t>№</t>
    <phoneticPr fontId="1"/>
  </si>
  <si>
    <t>性別</t>
    <rPh sb="0" eb="2">
      <t>セイベツ</t>
    </rPh>
    <phoneticPr fontId="1"/>
  </si>
  <si>
    <t>選択体験授業希望</t>
    <rPh sb="0" eb="2">
      <t>センタク</t>
    </rPh>
    <rPh sb="2" eb="4">
      <t>タイケン</t>
    </rPh>
    <rPh sb="4" eb="6">
      <t>ジュギョウ</t>
    </rPh>
    <rPh sb="6" eb="8">
      <t>キボウ</t>
    </rPh>
    <phoneticPr fontId="1"/>
  </si>
  <si>
    <t>例</t>
    <rPh sb="0" eb="1">
      <t>レイ</t>
    </rPh>
    <phoneticPr fontId="1"/>
  </si>
  <si>
    <t>宮商　花子</t>
    <rPh sb="0" eb="2">
      <t>ミヤショウ</t>
    </rPh>
    <rPh sb="3" eb="5">
      <t>ハナコ</t>
    </rPh>
    <phoneticPr fontId="1"/>
  </si>
  <si>
    <t>女</t>
    <rPh sb="0" eb="1">
      <t>オンナ</t>
    </rPh>
    <phoneticPr fontId="1"/>
  </si>
  <si>
    <t>中学校</t>
    <rPh sb="0" eb="3">
      <t>チュウガッコウ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</si>
  <si>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</si>
  <si>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</si>
  <si>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送信日</t>
    <rPh sb="0" eb="3">
      <t>ソウシンビ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</si>
  <si>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</si>
  <si>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</si>
  <si>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学校長名</t>
    <rPh sb="0" eb="3">
      <t>ガッコウチョウ</t>
    </rPh>
    <rPh sb="3" eb="4">
      <t>メイ</t>
    </rPh>
    <phoneticPr fontId="2"/>
  </si>
  <si>
    <t>郵便番号</t>
    <rPh sb="0" eb="4">
      <t>ユウビンバンゴウ</t>
    </rPh>
    <phoneticPr fontId="2"/>
  </si>
  <si>
    <t>-</t>
    <phoneticPr fontId="2"/>
  </si>
  <si>
    <t>学校
所在地</t>
    <rPh sb="0" eb="2">
      <t>ガッコウ</t>
    </rPh>
    <rPh sb="3" eb="6">
      <t>ショザイチ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</si>
  <si>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</si>
  <si>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</si>
  <si>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FAX番号</t>
    <rPh sb="3" eb="5">
      <t>バンゴウ</t>
    </rPh>
    <phoneticPr fontId="2"/>
  </si>
  <si>
    <t>ふりがな</t>
    <phoneticPr fontId="2"/>
  </si>
  <si>
    <t>申込者
（ご担当）</t>
    <rPh sb="0" eb="2">
      <t>モウシコミ</t>
    </rPh>
    <rPh sb="2" eb="3">
      <t>シャ</t>
    </rPh>
    <rPh sb="6" eb="8">
      <t>タントウ</t>
    </rPh>
    <phoneticPr fontId="2"/>
  </si>
  <si>
    <t>当日の引率者数</t>
    <rPh sb="0" eb="2">
      <t>トウジツ</t>
    </rPh>
    <rPh sb="3" eb="6">
      <t>インソツシャ</t>
    </rPh>
    <rPh sb="6" eb="7">
      <t>スウ</t>
    </rPh>
    <phoneticPr fontId="2"/>
  </si>
  <si>
    <t>人</t>
    <rPh sb="0" eb="1">
      <t>ニン</t>
    </rPh>
    <phoneticPr fontId="2"/>
  </si>
  <si>
    <t>第１希望者数</t>
    <rPh sb="0" eb="1">
      <t>ダイ</t>
    </rPh>
    <rPh sb="2" eb="4">
      <t>キボウ</t>
    </rPh>
    <rPh sb="4" eb="5">
      <t>シャ</t>
    </rPh>
    <rPh sb="5" eb="6">
      <t>スウ</t>
    </rPh>
    <phoneticPr fontId="2"/>
  </si>
  <si>
    <t>参加生徒数計</t>
    <rPh sb="0" eb="2">
      <t>サンカ</t>
    </rPh>
    <rPh sb="2" eb="5">
      <t>セイトスウ</t>
    </rPh>
    <rPh sb="5" eb="6">
      <t>ケイ</t>
    </rPh>
    <phoneticPr fontId="2"/>
  </si>
  <si>
    <t>＜通信欄＞</t>
    <rPh sb="1" eb="4">
      <t>ツウシンラン</t>
    </rPh>
    <phoneticPr fontId="2"/>
  </si>
  <si>
    <t>宮崎商業高等学校</t>
    <rPh sb="0" eb="8">
      <t>ミヤザキショウギョウコウトウガッコウ</t>
    </rPh>
    <phoneticPr fontId="2"/>
  </si>
  <si>
    <t>　貴校一日体験入学について、下記の通り申し込みます。</t>
    <rPh sb="1" eb="3">
      <t>キコウ</t>
    </rPh>
    <rPh sb="3" eb="5">
      <t>ツイタチ</t>
    </rPh>
    <rPh sb="5" eb="7">
      <t>タイケン</t>
    </rPh>
    <rPh sb="7" eb="9">
      <t>ニュウガク</t>
    </rPh>
    <rPh sb="14" eb="16">
      <t>カキ</t>
    </rPh>
    <rPh sb="17" eb="18">
      <t>トオ</t>
    </rPh>
    <rPh sb="19" eb="20">
      <t>モウ</t>
    </rPh>
    <rPh sb="21" eb="22">
      <t>コ</t>
    </rPh>
    <phoneticPr fontId="2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</si>
  <si>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</si>
  <si>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</si>
  <si>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</si>
  <si>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</si>
  <si>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参加希望
生徒氏名</t>
    <rPh sb="5" eb="7">
      <t>セイト</t>
    </rPh>
    <rPh sb="7" eb="9">
      <t>シメイ</t>
    </rPh>
    <phoneticPr fontId="1"/>
  </si>
  <si>
    <r>
      <t xml:space="preserve">中学校名
</t>
    </r>
    <r>
      <rPr>
        <sz val="10"/>
        <color indexed="10"/>
        <rFont val="ＭＳ 明朝"/>
        <family val="1"/>
        <charset val="128"/>
      </rPr>
      <t>（○○立は省略）</t>
    </r>
    <rPh sb="0" eb="3">
      <t>チュウガッコウ</t>
    </rPh>
    <rPh sb="3" eb="4">
      <t>メイ</t>
    </rPh>
    <phoneticPr fontId="2"/>
  </si>
  <si>
    <t>和知　商美</t>
    <rPh sb="0" eb="2">
      <t>ワチ</t>
    </rPh>
    <rPh sb="3" eb="4">
      <t>ショウ</t>
    </rPh>
    <rPh sb="4" eb="5">
      <t>ミ</t>
    </rPh>
    <phoneticPr fontId="16"/>
  </si>
  <si>
    <t>川原　番地</t>
    <rPh sb="0" eb="2">
      <t>カワハラ</t>
    </rPh>
    <rPh sb="3" eb="5">
      <t>バンチ</t>
    </rPh>
    <phoneticPr fontId="16"/>
  </si>
  <si>
    <t>保護者等の参加予定数計</t>
    <rPh sb="0" eb="3">
      <t>ホゴシャ</t>
    </rPh>
    <rPh sb="3" eb="4">
      <t>トウ</t>
    </rPh>
    <rPh sb="5" eb="7">
      <t>サンカ</t>
    </rPh>
    <rPh sb="7" eb="9">
      <t>ヨテイ</t>
    </rPh>
    <rPh sb="9" eb="10">
      <t>スウ</t>
    </rPh>
    <rPh sb="10" eb="11">
      <t>ケイ</t>
    </rPh>
    <phoneticPr fontId="2"/>
  </si>
  <si>
    <t>保護者等の
参加人数</t>
    <rPh sb="0" eb="3">
      <t>ホゴシャ</t>
    </rPh>
    <rPh sb="3" eb="4">
      <t>トウ</t>
    </rPh>
    <rPh sb="6" eb="8">
      <t>サンカ</t>
    </rPh>
    <rPh sb="8" eb="10">
      <t>ニンズウ</t>
    </rPh>
    <phoneticPr fontId="1"/>
  </si>
  <si>
    <t>令和６年度　宮崎県立宮崎商業高等学校</t>
    <rPh sb="0" eb="2">
      <t>レイワ</t>
    </rPh>
    <rPh sb="3" eb="5">
      <t>ネンド</t>
    </rPh>
    <rPh sb="6" eb="10">
      <t>ミヤザキケンリツ</t>
    </rPh>
    <rPh sb="10" eb="12">
      <t>ミヤザキ</t>
    </rPh>
    <rPh sb="12" eb="14">
      <t>ショウギョウ</t>
    </rPh>
    <rPh sb="14" eb="16">
      <t>コウトウ</t>
    </rPh>
    <rPh sb="16" eb="18">
      <t>ガッコウ</t>
    </rPh>
    <phoneticPr fontId="2"/>
  </si>
  <si>
    <t>令和６年</t>
    <rPh sb="0" eb="2">
      <t>レイワ</t>
    </rPh>
    <rPh sb="3" eb="4">
      <t>ネン</t>
    </rPh>
    <phoneticPr fontId="2"/>
  </si>
  <si>
    <t>　学校長　堀切　康博　殿</t>
    <rPh sb="1" eb="4">
      <t>ガッコウチョウ</t>
    </rPh>
    <rPh sb="5" eb="7">
      <t>ホリキリ</t>
    </rPh>
    <rPh sb="8" eb="10">
      <t>ヤスヒロ</t>
    </rPh>
    <rPh sb="11" eb="12">
      <t>ドノ</t>
    </rPh>
    <phoneticPr fontId="2"/>
  </si>
  <si>
    <t>科目名</t>
    <rPh sb="0" eb="3">
      <t>カモクメイ</t>
    </rPh>
    <phoneticPr fontId="1"/>
  </si>
  <si>
    <t>ビジネスの基礎</t>
    <phoneticPr fontId="1"/>
  </si>
  <si>
    <t>表計算で○×ゲーム作成</t>
  </si>
  <si>
    <t>表計算で○×ゲーム作成</t>
    <phoneticPr fontId="1"/>
  </si>
  <si>
    <t>なるほど経済学</t>
    <phoneticPr fontId="1"/>
  </si>
  <si>
    <t>レゴで原価計算</t>
    <phoneticPr fontId="1"/>
  </si>
  <si>
    <t>ゲームプログラミング</t>
    <phoneticPr fontId="1"/>
  </si>
  <si>
    <t>地歴公民</t>
  </si>
  <si>
    <t>数学</t>
  </si>
  <si>
    <t>英語ｺﾐｭﾆｹｰｼｮﾝ</t>
    <phoneticPr fontId="1"/>
  </si>
  <si>
    <t>書道</t>
  </si>
  <si>
    <t>家庭</t>
  </si>
  <si>
    <t>保健体育</t>
  </si>
  <si>
    <t>科目番号</t>
    <rPh sb="0" eb="2">
      <t>カモク</t>
    </rPh>
    <rPh sb="2" eb="4">
      <t>バンゴウ</t>
    </rPh>
    <phoneticPr fontId="1"/>
  </si>
  <si>
    <r>
      <t xml:space="preserve">本校からの返信が受信できる
メールアドレス（公用）
</t>
    </r>
    <r>
      <rPr>
        <u val="double"/>
        <sz val="10"/>
        <color rgb="FFFF0000"/>
        <rFont val="ＭＳ 明朝"/>
        <family val="1"/>
        <charset val="128"/>
      </rPr>
      <t>本校からの連絡は、
こちらのメールに送信いたします。</t>
    </r>
    <rPh sb="0" eb="2">
      <t>ホンコウ</t>
    </rPh>
    <rPh sb="5" eb="7">
      <t>ヘンシン</t>
    </rPh>
    <rPh sb="22" eb="24">
      <t>コウヨウ</t>
    </rPh>
    <rPh sb="26" eb="28">
      <t>ホンコウ</t>
    </rPh>
    <rPh sb="31" eb="33">
      <t>レンラク</t>
    </rPh>
    <rPh sb="44" eb="46">
      <t>ソウシン</t>
    </rPh>
    <phoneticPr fontId="2"/>
  </si>
  <si>
    <t>1回目</t>
    <rPh sb="1" eb="3">
      <t>カイメ</t>
    </rPh>
    <phoneticPr fontId="1"/>
  </si>
  <si>
    <t>2回目</t>
    <rPh sb="1" eb="3">
      <t>カイメ</t>
    </rPh>
    <phoneticPr fontId="1"/>
  </si>
  <si>
    <t>ビジネスの基礎</t>
  </si>
  <si>
    <t>なるほど経済学</t>
  </si>
  <si>
    <t>レゴで原価計算</t>
  </si>
  <si>
    <t>ゲームプログラミング</t>
  </si>
  <si>
    <t>英語ｺﾐｭﾆｹｰｼｮﾝ</t>
  </si>
  <si>
    <t>不参加</t>
    <rPh sb="0" eb="3">
      <t>フサンカ</t>
    </rPh>
    <phoneticPr fontId="1"/>
  </si>
  <si>
    <t>ゲーム
プログラミング</t>
  </si>
  <si>
    <t>ゲーム
プログラミング</t>
    <phoneticPr fontId="1"/>
  </si>
  <si>
    <t>第1希望の人数</t>
    <rPh sb="0" eb="1">
      <t>ダイ</t>
    </rPh>
    <rPh sb="2" eb="4">
      <t>キボウ</t>
    </rPh>
    <rPh sb="5" eb="7">
      <t>ニンズウ</t>
    </rPh>
    <phoneticPr fontId="1"/>
  </si>
  <si>
    <t>ビジネス
の基礎</t>
    <phoneticPr fontId="2"/>
  </si>
  <si>
    <t>なるほど
経済学</t>
    <phoneticPr fontId="2"/>
  </si>
  <si>
    <t>レゴで
原価計算</t>
    <phoneticPr fontId="2"/>
  </si>
  <si>
    <t>ゲーム
プログラミング</t>
    <phoneticPr fontId="2"/>
  </si>
  <si>
    <t>英語
ｺﾐｭﾆｹｰｼｮﾝ</t>
    <phoneticPr fontId="2"/>
  </si>
  <si>
    <t>第1回一日体験参加科目</t>
    <rPh sb="0" eb="1">
      <t>ダイ</t>
    </rPh>
    <rPh sb="2" eb="3">
      <t>カイ</t>
    </rPh>
    <rPh sb="3" eb="5">
      <t>イチニチ</t>
    </rPh>
    <rPh sb="5" eb="7">
      <t>タイケン</t>
    </rPh>
    <rPh sb="7" eb="9">
      <t>サンカ</t>
    </rPh>
    <rPh sb="9" eb="11">
      <t>カモク</t>
    </rPh>
    <phoneticPr fontId="1"/>
  </si>
  <si>
    <t>第1回体験科目名</t>
    <rPh sb="0" eb="1">
      <t>ダイ</t>
    </rPh>
    <rPh sb="2" eb="3">
      <t>カイ</t>
    </rPh>
    <rPh sb="3" eb="5">
      <t>タイケン</t>
    </rPh>
    <rPh sb="5" eb="8">
      <t>カモクメイ</t>
    </rPh>
    <phoneticPr fontId="1"/>
  </si>
  <si>
    <t>女</t>
  </si>
  <si>
    <t>男</t>
  </si>
  <si>
    <t>第2回一日体験入学　申込書（鑑）</t>
    <rPh sb="0" eb="1">
      <t>ダイ</t>
    </rPh>
    <rPh sb="2" eb="3">
      <t>カイ</t>
    </rPh>
    <rPh sb="3" eb="5">
      <t>イチニチ</t>
    </rPh>
    <rPh sb="5" eb="7">
      <t>タイケン</t>
    </rPh>
    <rPh sb="7" eb="9">
      <t>ニュウガク</t>
    </rPh>
    <rPh sb="10" eb="13">
      <t>モウシコミショ</t>
    </rPh>
    <rPh sb="14" eb="15">
      <t>カガミ</t>
    </rPh>
    <phoneticPr fontId="2"/>
  </si>
  <si>
    <t>第3希望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</si>
  <si>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</si>
  <si>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令和６度　宮崎商業高等学校　第2回一日体験入学　参加申込書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5">
      <t>ダイ</t>
    </rPh>
    <rPh sb="16" eb="17">
      <t>カイ</t>
    </rPh>
    <rPh sb="17" eb="19">
      <t>イチニチ</t>
    </rPh>
    <rPh sb="19" eb="21">
      <t>タイケン</t>
    </rPh>
    <rPh sb="21" eb="23">
      <t>ニュウガク</t>
    </rPh>
    <rPh sb="24" eb="26">
      <t>サンカ</t>
    </rPh>
    <rPh sb="26" eb="29">
      <t>モウシコミショ</t>
    </rPh>
    <phoneticPr fontId="1"/>
  </si>
  <si>
    <t>保護者相談会</t>
    <rPh sb="0" eb="3">
      <t>ホゴシャ</t>
    </rPh>
    <rPh sb="3" eb="6">
      <t>ソウダンカイ</t>
    </rPh>
    <phoneticPr fontId="1"/>
  </si>
  <si>
    <t>希望なし</t>
  </si>
  <si>
    <t>進路面</t>
  </si>
  <si>
    <t>教育相談面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</si>
</sst>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General&quot;人&quot;"/>
    <numFmt numFmtId="177" formatCode="General&quot;中&quot;&quot;学&quot;&quot;校&quot;"/>
    <numFmt numFmtId="178" formatCode="&quot;保&quot;&quot;護&quot;&quot;者等&quot;General&quot;人&quot;"/>
    <numFmt numFmtId="179" formatCode="&quot;ビジネス&quot;General&quot;人&quot;"/>
    <numFmt numFmtId="180" formatCode="&quot;表計算〇×&quot;General&quot;人&quot;"/>
    <numFmt numFmtId="181" formatCode="&quot;なるほど&quot;General&quot;人&quot;"/>
    <numFmt numFmtId="182" formatCode="&quot;レゴ原計&quot;General&quot;人&quot;"/>
    <numFmt numFmtId="183" formatCode="&quot;英語コミュ&quot;General&quot;人&quot;"/>
    <numFmt numFmtId="184" formatCode="&quot;ゲームプロ&quot;General&quot;人&quot;"/>
  </numFmts>
  <fonts count="2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 val="double"/>
      <sz val="10"/>
      <color rgb="FFFF0000"/>
      <name val="ＭＳ 明朝"/>
      <family val="1"/>
      <charset val="128"/>
    </font>
    <font>
      <b/>
      <sz val="9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7"/>
      <color theme="1"/>
      <name val="ＭＳ 明朝"/>
      <family val="1"/>
      <charset val="128"/>
    </font>
    <font>
      <b/>
      <sz val="14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6" fillId="0" borderId="0" xfId="0" applyFo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0" borderId="4" xfId="0" applyFont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176" fontId="7" fillId="0" borderId="11" xfId="0" applyNumberFormat="1" applyFont="1" applyBorder="1" applyProtection="1">
      <alignment vertical="center"/>
    </xf>
    <xf numFmtId="0" fontId="6" fillId="0" borderId="0" xfId="0" applyFont="1" applyProtection="1">
      <alignment vertical="center"/>
    </xf>
    <xf numFmtId="176" fontId="6" fillId="2" borderId="12" xfId="0" applyNumberFormat="1" applyFont="1" applyFill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Protection="1">
      <alignment vertical="center"/>
      <protection locked="0"/>
    </xf>
    <xf numFmtId="49" fontId="10" fillId="2" borderId="15" xfId="0" applyNumberFormat="1" applyFont="1" applyFill="1" applyBorder="1" applyAlignment="1" applyProtection="1">
      <alignment horizontal="center" vertical="center"/>
      <protection locked="0"/>
    </xf>
    <xf numFmtId="49" fontId="10" fillId="2" borderId="16" xfId="0" applyNumberFormat="1" applyFont="1" applyFill="1" applyBorder="1" applyAlignment="1" applyProtection="1">
      <alignment vertical="center"/>
      <protection locked="0"/>
    </xf>
    <xf numFmtId="0" fontId="10" fillId="2" borderId="18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</xf>
    <xf numFmtId="0" fontId="10" fillId="0" borderId="15" xfId="0" applyFont="1" applyBorder="1" applyProtection="1">
      <alignment vertical="center"/>
    </xf>
    <xf numFmtId="0" fontId="10" fillId="4" borderId="20" xfId="0" applyFont="1" applyFill="1" applyBorder="1" applyAlignment="1" applyProtection="1">
      <alignment vertical="center"/>
    </xf>
    <xf numFmtId="0" fontId="10" fillId="4" borderId="21" xfId="0" applyFont="1" applyFill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7" xfId="0" applyFont="1" applyBorder="1" applyAlignment="1" applyProtection="1">
      <alignment horizontal="center" vertical="center"/>
    </xf>
    <xf numFmtId="0" fontId="10" fillId="4" borderId="16" xfId="0" applyFont="1" applyFill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178" fontId="8" fillId="3" borderId="9" xfId="0" applyNumberFormat="1" applyFont="1" applyFill="1" applyBorder="1" applyAlignment="1" applyProtection="1">
      <alignment horizontal="right" vertical="center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6" fillId="2" borderId="35" xfId="0" applyFont="1" applyFill="1" applyBorder="1" applyAlignment="1" applyProtection="1">
      <alignment horizontal="left" vertical="center"/>
      <protection locked="0"/>
    </xf>
    <xf numFmtId="176" fontId="6" fillId="2" borderId="36" xfId="0" applyNumberFormat="1" applyFont="1" applyFill="1" applyBorder="1" applyProtection="1">
      <alignment vertical="center"/>
      <protection locked="0"/>
    </xf>
    <xf numFmtId="0" fontId="6" fillId="2" borderId="44" xfId="0" applyFont="1" applyFill="1" applyBorder="1" applyAlignment="1" applyProtection="1">
      <alignment horizontal="left" vertical="center"/>
      <protection locked="0"/>
    </xf>
    <xf numFmtId="0" fontId="6" fillId="2" borderId="44" xfId="0" applyFont="1" applyFill="1" applyBorder="1" applyAlignment="1" applyProtection="1">
      <alignment horizontal="center" vertical="center"/>
      <protection locked="0"/>
    </xf>
    <xf numFmtId="176" fontId="6" fillId="2" borderId="46" xfId="0" applyNumberFormat="1" applyFont="1" applyFill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3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0" fillId="0" borderId="42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0" fontId="10" fillId="0" borderId="17" xfId="0" applyFont="1" applyBorder="1" applyProtection="1">
      <alignment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47" xfId="0" applyFont="1" applyBorder="1" applyAlignment="1" applyProtection="1">
      <alignment horizontal="center" vertical="center"/>
    </xf>
    <xf numFmtId="0" fontId="10" fillId="0" borderId="48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left" vertical="center"/>
    </xf>
    <xf numFmtId="176" fontId="10" fillId="4" borderId="4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 wrapText="1"/>
    </xf>
    <xf numFmtId="49" fontId="10" fillId="2" borderId="23" xfId="0" applyNumberFormat="1" applyFont="1" applyFill="1" applyBorder="1" applyAlignment="1" applyProtection="1">
      <alignment horizontal="center" vertical="center"/>
      <protection locked="0"/>
    </xf>
    <xf numFmtId="49" fontId="10" fillId="2" borderId="21" xfId="0" applyNumberFormat="1" applyFont="1" applyFill="1" applyBorder="1" applyAlignment="1" applyProtection="1">
      <alignment horizontal="center" vertical="center"/>
      <protection locked="0"/>
    </xf>
    <xf numFmtId="179" fontId="8" fillId="3" borderId="7" xfId="0" applyNumberFormat="1" applyFont="1" applyFill="1" applyBorder="1" applyAlignment="1" applyProtection="1">
      <alignment vertical="center"/>
    </xf>
    <xf numFmtId="180" fontId="8" fillId="3" borderId="8" xfId="0" applyNumberFormat="1" applyFont="1" applyFill="1" applyBorder="1" applyAlignment="1" applyProtection="1">
      <alignment vertical="center"/>
    </xf>
    <xf numFmtId="181" fontId="8" fillId="3" borderId="8" xfId="0" applyNumberFormat="1" applyFont="1" applyFill="1" applyBorder="1" applyAlignment="1" applyProtection="1">
      <alignment vertical="center"/>
    </xf>
    <xf numFmtId="182" fontId="8" fillId="3" borderId="8" xfId="0" applyNumberFormat="1" applyFont="1" applyFill="1" applyBorder="1" applyAlignment="1" applyProtection="1">
      <alignment vertical="center"/>
    </xf>
    <xf numFmtId="183" fontId="8" fillId="3" borderId="8" xfId="0" applyNumberFormat="1" applyFont="1" applyFill="1" applyBorder="1" applyAlignment="1" applyProtection="1">
      <alignment vertical="center"/>
    </xf>
    <xf numFmtId="184" fontId="8" fillId="3" borderId="8" xfId="0" applyNumberFormat="1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49" xfId="0" applyFont="1" applyBorder="1" applyProtection="1">
      <alignment vertical="center"/>
      <protection locked="0"/>
    </xf>
    <xf numFmtId="0" fontId="6" fillId="0" borderId="51" xfId="0" applyFont="1" applyBorder="1" applyProtection="1">
      <alignment vertical="center"/>
      <protection locked="0"/>
    </xf>
    <xf numFmtId="0" fontId="6" fillId="0" borderId="52" xfId="0" applyFont="1" applyBorder="1" applyProtection="1">
      <alignment vertical="center"/>
      <protection locked="0"/>
    </xf>
    <xf numFmtId="0" fontId="6" fillId="0" borderId="53" xfId="0" applyFont="1" applyBorder="1" applyProtection="1">
      <alignment vertical="center"/>
      <protection locked="0"/>
    </xf>
    <xf numFmtId="0" fontId="6" fillId="0" borderId="51" xfId="0" applyFont="1" applyBorder="1" applyAlignment="1" applyProtection="1">
      <alignment vertical="center" wrapText="1"/>
      <protection locked="0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13" xfId="0" applyFont="1" applyFill="1" applyBorder="1" applyAlignment="1" applyProtection="1">
      <alignment horizontal="center" vertical="center" wrapText="1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14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 applyProtection="1">
      <alignment horizontal="center" vertical="center" wrapText="1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55" xfId="0" applyFont="1" applyBorder="1" applyAlignment="1" applyProtection="1">
      <alignment horizontal="center" vertical="center" wrapText="1"/>
    </xf>
    <xf numFmtId="0" fontId="17" fillId="0" borderId="45" xfId="0" applyFont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vertical="center" wrapText="1"/>
      <protection locked="0"/>
    </xf>
    <xf numFmtId="0" fontId="12" fillId="0" borderId="28" xfId="0" applyFont="1" applyFill="1" applyBorder="1" applyAlignment="1" applyProtection="1">
      <alignment vertical="center" wrapText="1"/>
      <protection locked="0"/>
    </xf>
    <xf numFmtId="0" fontId="19" fillId="0" borderId="22" xfId="0" applyFont="1" applyBorder="1" applyAlignment="1" applyProtection="1">
      <alignment horizontal="center" vertical="center"/>
    </xf>
    <xf numFmtId="0" fontId="19" fillId="0" borderId="33" xfId="0" applyFont="1" applyBorder="1" applyAlignment="1" applyProtection="1">
      <alignment horizontal="center" vertical="center"/>
    </xf>
    <xf numFmtId="0" fontId="19" fillId="0" borderId="43" xfId="0" applyFont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left" vertical="top"/>
      <protection locked="0"/>
    </xf>
    <xf numFmtId="0" fontId="11" fillId="2" borderId="25" xfId="0" applyFont="1" applyFill="1" applyBorder="1" applyAlignment="1" applyProtection="1">
      <alignment horizontal="left" vertical="top"/>
      <protection locked="0"/>
    </xf>
    <xf numFmtId="0" fontId="10" fillId="2" borderId="25" xfId="0" applyFont="1" applyFill="1" applyBorder="1" applyAlignment="1" applyProtection="1">
      <alignment horizontal="left" vertical="top"/>
      <protection locked="0"/>
    </xf>
    <xf numFmtId="0" fontId="10" fillId="2" borderId="26" xfId="0" applyFont="1" applyFill="1" applyBorder="1" applyAlignment="1" applyProtection="1">
      <alignment horizontal="left" vertical="top"/>
      <protection locked="0"/>
    </xf>
    <xf numFmtId="0" fontId="10" fillId="2" borderId="27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 vertical="top"/>
      <protection locked="0"/>
    </xf>
    <xf numFmtId="0" fontId="10" fillId="2" borderId="28" xfId="0" applyFont="1" applyFill="1" applyBorder="1" applyAlignment="1" applyProtection="1">
      <alignment horizontal="left" vertical="top"/>
      <protection locked="0"/>
    </xf>
    <xf numFmtId="0" fontId="10" fillId="2" borderId="29" xfId="0" applyFont="1" applyFill="1" applyBorder="1" applyAlignment="1" applyProtection="1">
      <alignment horizontal="left" vertical="top"/>
      <protection locked="0"/>
    </xf>
    <xf numFmtId="0" fontId="10" fillId="2" borderId="30" xfId="0" applyFont="1" applyFill="1" applyBorder="1" applyAlignment="1" applyProtection="1">
      <alignment horizontal="left" vertical="top"/>
      <protection locked="0"/>
    </xf>
    <xf numFmtId="0" fontId="10" fillId="2" borderId="31" xfId="0" applyFont="1" applyFill="1" applyBorder="1" applyAlignment="1" applyProtection="1">
      <alignment horizontal="left" vertical="top"/>
      <protection locked="0"/>
    </xf>
    <xf numFmtId="0" fontId="10" fillId="2" borderId="18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176" fontId="10" fillId="4" borderId="35" xfId="0" applyNumberFormat="1" applyFont="1" applyFill="1" applyBorder="1" applyAlignment="1" applyProtection="1">
      <alignment horizontal="center" vertical="center"/>
    </xf>
    <xf numFmtId="176" fontId="10" fillId="4" borderId="36" xfId="0" applyNumberFormat="1" applyFont="1" applyFill="1" applyBorder="1" applyAlignment="1" applyProtection="1">
      <alignment horizontal="center" vertical="center"/>
    </xf>
    <xf numFmtId="176" fontId="10" fillId="4" borderId="6" xfId="0" applyNumberFormat="1" applyFont="1" applyFill="1" applyBorder="1" applyAlignment="1" applyProtection="1">
      <alignment horizontal="center" vertical="center"/>
    </xf>
    <xf numFmtId="176" fontId="10" fillId="4" borderId="14" xfId="0" applyNumberFormat="1" applyFont="1" applyFill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 wrapText="1"/>
    </xf>
    <xf numFmtId="0" fontId="11" fillId="0" borderId="30" xfId="0" applyFont="1" applyBorder="1" applyAlignment="1" applyProtection="1">
      <alignment horizontal="center" vertical="center" wrapText="1"/>
    </xf>
    <xf numFmtId="0" fontId="11" fillId="0" borderId="31" xfId="0" applyFont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4" borderId="18" xfId="0" applyFont="1" applyFill="1" applyBorder="1" applyAlignment="1" applyProtection="1">
      <alignment horizontal="center" vertical="center"/>
    </xf>
    <xf numFmtId="0" fontId="10" fillId="4" borderId="15" xfId="0" applyFont="1" applyFill="1" applyBorder="1" applyAlignment="1" applyProtection="1">
      <alignment horizontal="center" vertical="center"/>
    </xf>
    <xf numFmtId="0" fontId="10" fillId="4" borderId="16" xfId="0" applyFont="1" applyFill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49" fontId="10" fillId="2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  <protection locked="0"/>
    </xf>
    <xf numFmtId="0" fontId="10" fillId="2" borderId="33" xfId="0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9" xfId="0" applyFont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left" vertical="center"/>
      <protection locked="0"/>
    </xf>
    <xf numFmtId="0" fontId="20" fillId="0" borderId="16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10" fillId="2" borderId="35" xfId="0" applyFont="1" applyFill="1" applyBorder="1" applyAlignment="1" applyProtection="1">
      <alignment horizontal="left" vertical="center"/>
      <protection locked="0"/>
    </xf>
    <xf numFmtId="0" fontId="10" fillId="2" borderId="36" xfId="0" applyFont="1" applyFill="1" applyBorder="1" applyAlignment="1" applyProtection="1">
      <alignment horizontal="left" vertical="center"/>
      <protection locked="0"/>
    </xf>
    <xf numFmtId="0" fontId="10" fillId="2" borderId="40" xfId="0" applyFont="1" applyFill="1" applyBorder="1" applyAlignment="1" applyProtection="1">
      <alignment horizontal="left" vertical="center"/>
      <protection locked="0"/>
    </xf>
    <xf numFmtId="0" fontId="10" fillId="2" borderId="41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37" xfId="0" applyFont="1" applyFill="1" applyBorder="1" applyAlignment="1" applyProtection="1">
      <alignment horizontal="center" vertical="center"/>
      <protection locked="0"/>
    </xf>
    <xf numFmtId="0" fontId="10" fillId="2" borderId="38" xfId="0" applyFont="1" applyFill="1" applyBorder="1" applyAlignment="1" applyProtection="1">
      <alignment horizontal="center" vertical="center"/>
      <protection locked="0"/>
    </xf>
    <xf numFmtId="0" fontId="10" fillId="2" borderId="39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50" xfId="0" applyFont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/>
    </xf>
    <xf numFmtId="177" fontId="13" fillId="0" borderId="29" xfId="0" applyNumberFormat="1" applyFont="1" applyBorder="1" applyAlignment="1" applyProtection="1">
      <alignment horizontal="center" vertical="center"/>
    </xf>
    <xf numFmtId="177" fontId="13" fillId="0" borderId="30" xfId="0" applyNumberFormat="1" applyFont="1" applyBorder="1" applyAlignment="1" applyProtection="1">
      <alignment horizontal="center" vertical="center"/>
    </xf>
    <xf numFmtId="177" fontId="13" fillId="0" borderId="54" xfId="0" applyNumberFormat="1" applyFont="1" applyBorder="1" applyAlignment="1" applyProtection="1">
      <alignment horizontal="center" vertical="center"/>
    </xf>
    <xf numFmtId="0" fontId="6" fillId="0" borderId="56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177" fontId="25" fillId="0" borderId="29" xfId="0" applyNumberFormat="1" applyFont="1" applyBorder="1" applyAlignment="1" applyProtection="1">
      <alignment horizontal="center" vertical="center"/>
    </xf>
    <xf numFmtId="177" fontId="25" fillId="0" borderId="30" xfId="0" applyNumberFormat="1" applyFont="1" applyBorder="1" applyAlignment="1" applyProtection="1">
      <alignment horizontal="center" vertical="center"/>
    </xf>
    <xf numFmtId="177" fontId="25" fillId="0" borderId="54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  <color rgb="FFFF99FF"/>
      <color rgb="FF99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85725</xdr:rowOff>
    </xdr:from>
    <xdr:to>
      <xdr:col>3</xdr:col>
      <xdr:colOff>666751</xdr:colOff>
      <xdr:row>3</xdr:row>
      <xdr:rowOff>123826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5176F47C-C555-45C9-9628-66E5866FBB07}"/>
            </a:ext>
          </a:extLst>
        </xdr:cNvPr>
        <xdr:cNvSpPr/>
      </xdr:nvSpPr>
      <xdr:spPr>
        <a:xfrm>
          <a:off x="257175" y="304800"/>
          <a:ext cx="2743201" cy="523876"/>
        </a:xfrm>
        <a:prstGeom prst="borderCallout1">
          <a:avLst>
            <a:gd name="adj1" fmla="val 99857"/>
            <a:gd name="adj2" fmla="val 57312"/>
            <a:gd name="adj3" fmla="val 183854"/>
            <a:gd name="adj4" fmla="val 19802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性と名の間に、全角１文字のスペースを入れてください。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866775</xdr:colOff>
      <xdr:row>3</xdr:row>
      <xdr:rowOff>19050</xdr:rowOff>
    </xdr:from>
    <xdr:to>
      <xdr:col>7</xdr:col>
      <xdr:colOff>838201</xdr:colOff>
      <xdr:row>5</xdr:row>
      <xdr:rowOff>104776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C56EE69E-BFB2-412A-AC4B-DB85C790533E}"/>
            </a:ext>
          </a:extLst>
        </xdr:cNvPr>
        <xdr:cNvSpPr/>
      </xdr:nvSpPr>
      <xdr:spPr>
        <a:xfrm>
          <a:off x="3200400" y="723900"/>
          <a:ext cx="3667126" cy="523876"/>
        </a:xfrm>
        <a:prstGeom prst="borderCallout1">
          <a:avLst>
            <a:gd name="adj1" fmla="val 99857"/>
            <a:gd name="adj2" fmla="val 57312"/>
            <a:gd name="adj3" fmla="val 203854"/>
            <a:gd name="adj4" fmla="val -9365"/>
          </a:avLst>
        </a:prstGeom>
        <a:solidFill>
          <a:schemeClr val="accent6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選択番号はプルダウンメニューで表示されますので、該当番号を選択してください。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914400</xdr:colOff>
      <xdr:row>2</xdr:row>
      <xdr:rowOff>190500</xdr:rowOff>
    </xdr:from>
    <xdr:to>
      <xdr:col>11</xdr:col>
      <xdr:colOff>695326</xdr:colOff>
      <xdr:row>4</xdr:row>
      <xdr:rowOff>180976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B0C0EBC7-80DA-48AF-913A-F984C9A7453E}"/>
            </a:ext>
          </a:extLst>
        </xdr:cNvPr>
        <xdr:cNvSpPr/>
      </xdr:nvSpPr>
      <xdr:spPr>
        <a:xfrm>
          <a:off x="6943725" y="581025"/>
          <a:ext cx="3705226" cy="523876"/>
        </a:xfrm>
        <a:prstGeom prst="borderCallout1">
          <a:avLst>
            <a:gd name="adj1" fmla="val 99857"/>
            <a:gd name="adj2" fmla="val 57312"/>
            <a:gd name="adj3" fmla="val 218399"/>
            <a:gd name="adj4" fmla="val -1379"/>
          </a:avLst>
        </a:prstGeom>
        <a:solidFill>
          <a:schemeClr val="accent3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選択科目名につきましては、選択番号が決定すると自動的に表示されます。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323850</xdr:colOff>
      <xdr:row>8</xdr:row>
      <xdr:rowOff>38100</xdr:rowOff>
    </xdr:from>
    <xdr:to>
      <xdr:col>7</xdr:col>
      <xdr:colOff>295276</xdr:colOff>
      <xdr:row>9</xdr:row>
      <xdr:rowOff>123826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B5473376-911A-4253-85C7-B6E06A966192}"/>
            </a:ext>
          </a:extLst>
        </xdr:cNvPr>
        <xdr:cNvSpPr/>
      </xdr:nvSpPr>
      <xdr:spPr>
        <a:xfrm>
          <a:off x="2657475" y="2495550"/>
          <a:ext cx="3667126" cy="523876"/>
        </a:xfrm>
        <a:prstGeom prst="borderCallout1">
          <a:avLst>
            <a:gd name="adj1" fmla="val -1961"/>
            <a:gd name="adj2" fmla="val 48631"/>
            <a:gd name="adj3" fmla="val -119782"/>
            <a:gd name="adj4" fmla="val 73622"/>
          </a:avLst>
        </a:prstGeom>
        <a:solidFill>
          <a:srgbClr val="FFFF00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人数割り振りの関係上、</a:t>
          </a:r>
          <a:r>
            <a:rPr kumimoji="1" lang="ja-JP" altLang="en-US" sz="1100" b="1">
              <a:solidFill>
                <a:srgbClr val="FF0000"/>
              </a:solidFill>
            </a:rPr>
            <a:t>申し込み後の選択科目変更は受け付けられません。</a:t>
          </a:r>
        </a:p>
      </xdr:txBody>
    </xdr:sp>
    <xdr:clientData/>
  </xdr:twoCellAnchor>
  <xdr:twoCellAnchor>
    <xdr:from>
      <xdr:col>2</xdr:col>
      <xdr:colOff>257175</xdr:colOff>
      <xdr:row>10</xdr:row>
      <xdr:rowOff>333375</xdr:rowOff>
    </xdr:from>
    <xdr:to>
      <xdr:col>6</xdr:col>
      <xdr:colOff>771525</xdr:colOff>
      <xdr:row>13</xdr:row>
      <xdr:rowOff>76200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E0E671B4-09EB-4A02-86F3-143E749B87E7}"/>
            </a:ext>
          </a:extLst>
        </xdr:cNvPr>
        <xdr:cNvSpPr/>
      </xdr:nvSpPr>
      <xdr:spPr>
        <a:xfrm>
          <a:off x="1933575" y="3667125"/>
          <a:ext cx="3019425" cy="1057275"/>
        </a:xfrm>
        <a:prstGeom prst="borderCallout1">
          <a:avLst>
            <a:gd name="adj1" fmla="val 30046"/>
            <a:gd name="adj2" fmla="val 170"/>
            <a:gd name="adj3" fmla="val -130902"/>
            <a:gd name="adj4" fmla="val -23370"/>
          </a:avLst>
        </a:prstGeom>
        <a:solidFill>
          <a:srgbClr val="99FF99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申し込み後の「取り消し」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氏名・性別・第１希望・第２希望・保護者等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に入力された値を</a:t>
          </a:r>
          <a:r>
            <a:rPr kumimoji="1" lang="en-US" altLang="ja-JP" sz="1100" b="1">
              <a:solidFill>
                <a:srgbClr val="FF0000"/>
              </a:solidFill>
            </a:rPr>
            <a:t>DEL</a:t>
          </a:r>
          <a:r>
            <a:rPr kumimoji="1" lang="ja-JP" altLang="en-US" sz="1100" b="1">
              <a:solidFill>
                <a:srgbClr val="FF0000"/>
              </a:solidFill>
            </a:rPr>
            <a:t>キー</a:t>
          </a:r>
          <a:r>
            <a:rPr kumimoji="1" lang="ja-JP" altLang="en-US" sz="1100">
              <a:solidFill>
                <a:schemeClr val="tx1"/>
              </a:solidFill>
            </a:rPr>
            <a:t>で消し、空白行にしてください。空白になった行は以下のデータを詰めずに、そのまま</a:t>
          </a:r>
          <a:r>
            <a:rPr kumimoji="1" lang="ja-JP" altLang="en-US" sz="1100" b="1">
              <a:solidFill>
                <a:srgbClr val="FF0000"/>
              </a:solidFill>
            </a:rPr>
            <a:t>空白行</a:t>
          </a:r>
          <a:r>
            <a:rPr kumimoji="1" lang="ja-JP" altLang="en-US" sz="1100">
              <a:solidFill>
                <a:schemeClr val="tx1"/>
              </a:solidFill>
            </a:rPr>
            <a:t>にしておいてください。</a:t>
          </a:r>
        </a:p>
      </xdr:txBody>
    </xdr:sp>
    <xdr:clientData/>
  </xdr:twoCellAnchor>
  <xdr:twoCellAnchor>
    <xdr:from>
      <xdr:col>11</xdr:col>
      <xdr:colOff>152401</xdr:colOff>
      <xdr:row>11</xdr:row>
      <xdr:rowOff>266700</xdr:rowOff>
    </xdr:from>
    <xdr:to>
      <xdr:col>20</xdr:col>
      <xdr:colOff>657226</xdr:colOff>
      <xdr:row>12</xdr:row>
      <xdr:rowOff>381000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6A71538D-6935-4FA3-936F-12C087C0B551}"/>
            </a:ext>
          </a:extLst>
        </xdr:cNvPr>
        <xdr:cNvSpPr/>
      </xdr:nvSpPr>
      <xdr:spPr>
        <a:xfrm>
          <a:off x="10106026" y="4038600"/>
          <a:ext cx="3219450" cy="552450"/>
        </a:xfrm>
        <a:prstGeom prst="borderCallout1">
          <a:avLst>
            <a:gd name="adj1" fmla="val -143"/>
            <a:gd name="adj2" fmla="val 5612"/>
            <a:gd name="adj3" fmla="val -388066"/>
            <a:gd name="adj4" fmla="val -44271"/>
          </a:avLst>
        </a:prstGeom>
        <a:solidFill>
          <a:srgbClr val="CCFFFF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申し込み後の「保護者等追加・削除」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新たな人数を入力してください。</a:t>
          </a:r>
        </a:p>
      </xdr:txBody>
    </xdr:sp>
    <xdr:clientData/>
  </xdr:twoCellAnchor>
  <xdr:twoCellAnchor>
    <xdr:from>
      <xdr:col>0</xdr:col>
      <xdr:colOff>76200</xdr:colOff>
      <xdr:row>14</xdr:row>
      <xdr:rowOff>123825</xdr:rowOff>
    </xdr:from>
    <xdr:to>
      <xdr:col>10</xdr:col>
      <xdr:colOff>466726</xdr:colOff>
      <xdr:row>15</xdr:row>
      <xdr:rowOff>209550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FCF3376-A146-4DFD-9C46-55C105C9586D}"/>
            </a:ext>
          </a:extLst>
        </xdr:cNvPr>
        <xdr:cNvSpPr/>
      </xdr:nvSpPr>
      <xdr:spPr>
        <a:xfrm>
          <a:off x="76200" y="5210175"/>
          <a:ext cx="9305926" cy="523875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訂正した「②参加申込書」の内容と、「①申込鑑」の内容が正規の申込者数と一致するか確認してから、再度、</a:t>
          </a:r>
          <a:r>
            <a:rPr kumimoji="1" lang="en-US" altLang="ja-JP" sz="1100"/>
            <a:t>form</a:t>
          </a:r>
          <a:r>
            <a:rPr kumimoji="1" lang="ja-JP" altLang="en-US" sz="1100"/>
            <a:t>でアップロードしてください。</a:t>
          </a:r>
        </a:p>
        <a:p>
          <a:pPr algn="l"/>
          <a:r>
            <a:rPr kumimoji="1" lang="ja-JP" altLang="en-US" sz="1100"/>
            <a:t>　なお、簡単で構いませんので、①受付鑑の通信欄に</a:t>
          </a:r>
          <a:r>
            <a:rPr kumimoji="1" lang="en-US" altLang="ja-JP" sz="1100"/>
            <a:t>【</a:t>
          </a:r>
          <a:r>
            <a:rPr kumimoji="1" lang="ja-JP" altLang="en-US" sz="1100"/>
            <a:t>取り消し</a:t>
          </a:r>
          <a:r>
            <a:rPr kumimoji="1" lang="en-US" altLang="ja-JP" sz="1100"/>
            <a:t>×</a:t>
          </a:r>
          <a:r>
            <a:rPr kumimoji="1" lang="ja-JP" altLang="en-US" sz="1100"/>
            <a:t>名、保護者変更</a:t>
          </a:r>
          <a:r>
            <a:rPr kumimoji="1" lang="en-US" altLang="ja-JP" sz="1100"/>
            <a:t>×</a:t>
          </a:r>
          <a:r>
            <a:rPr kumimoji="1" lang="ja-JP" altLang="en-US" sz="1100"/>
            <a:t>名、新規追加</a:t>
          </a:r>
          <a:r>
            <a:rPr kumimoji="1" lang="en-US" altLang="ja-JP" sz="1100"/>
            <a:t>×</a:t>
          </a:r>
          <a:r>
            <a:rPr kumimoji="1" lang="ja-JP" altLang="en-US" sz="1100"/>
            <a:t>名</a:t>
          </a:r>
          <a:r>
            <a:rPr kumimoji="1" lang="en-US" altLang="ja-JP" sz="1100"/>
            <a:t>】</a:t>
          </a:r>
          <a:r>
            <a:rPr kumimoji="1" lang="ja-JP" altLang="en-US" sz="1100"/>
            <a:t>　等の記載で変更点の連絡のお願いします。</a:t>
          </a: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6"/>
  <sheetViews>
    <sheetView zoomScale="120" zoomScaleNormal="120" workbookViewId="0">
      <selection activeCell="K13" sqref="K13"/>
    </sheetView>
  </sheetViews>
  <sheetFormatPr defaultColWidth="8.875" defaultRowHeight="14.25"/>
  <cols>
    <col min="1" max="1" width="5.5" style="13" customWidth="1"/>
    <col min="2" max="9" width="10.625" style="13" customWidth="1"/>
    <col min="10" max="16384" width="8.875" style="13"/>
  </cols>
  <sheetData>
    <row r="1" spans="2:9" s="12" customFormat="1" ht="18.75">
      <c r="B1" s="121" t="s">
        <v>38</v>
      </c>
      <c r="C1" s="121"/>
      <c r="D1" s="121"/>
      <c r="E1" s="121"/>
      <c r="F1" s="121"/>
      <c r="G1" s="121"/>
      <c r="H1" s="121"/>
      <c r="I1" s="121"/>
    </row>
    <row r="2" spans="2:9" s="12" customFormat="1" ht="18.75">
      <c r="B2" s="121" t="s">
        <v>76</v>
      </c>
      <c r="C2" s="121"/>
      <c r="D2" s="121"/>
      <c r="E2" s="121"/>
      <c r="F2" s="121"/>
      <c r="G2" s="121"/>
      <c r="H2" s="121"/>
      <c r="I2" s="121"/>
    </row>
    <row r="3" spans="2:9">
      <c r="B3" s="19"/>
      <c r="C3" s="19"/>
      <c r="D3" s="19"/>
      <c r="E3" s="19"/>
      <c r="F3" s="19"/>
      <c r="G3" s="19"/>
      <c r="H3" s="19"/>
      <c r="I3" s="19"/>
    </row>
    <row r="4" spans="2:9">
      <c r="B4" s="19" t="s">
        <v>26</v>
      </c>
      <c r="C4" s="19"/>
      <c r="D4" s="19"/>
      <c r="E4" s="19"/>
      <c r="F4" s="19"/>
      <c r="G4" s="19"/>
      <c r="H4" s="19"/>
      <c r="I4" s="19"/>
    </row>
    <row r="5" spans="2:9">
      <c r="B5" s="19" t="s">
        <v>40</v>
      </c>
      <c r="C5" s="19"/>
      <c r="D5" s="19"/>
      <c r="E5" s="19"/>
      <c r="F5" s="19"/>
      <c r="G5" s="19"/>
      <c r="H5" s="19"/>
      <c r="I5" s="19"/>
    </row>
    <row r="6" spans="2:9">
      <c r="B6" s="19"/>
      <c r="C6" s="19"/>
      <c r="D6" s="19"/>
      <c r="E6" s="19"/>
      <c r="F6" s="19"/>
      <c r="G6" s="19"/>
      <c r="H6" s="19"/>
      <c r="I6" s="19"/>
    </row>
    <row r="7" spans="2:9">
      <c r="B7" s="19" t="s">
        <v>27</v>
      </c>
      <c r="C7" s="19"/>
      <c r="D7" s="19"/>
      <c r="E7" s="19"/>
      <c r="F7" s="19"/>
      <c r="G7" s="19"/>
      <c r="H7" s="19"/>
      <c r="I7" s="19"/>
    </row>
    <row r="8" spans="2:9" ht="15" thickBot="1">
      <c r="B8" s="19"/>
      <c r="C8" s="19"/>
      <c r="D8" s="19"/>
      <c r="E8" s="19"/>
      <c r="F8" s="19"/>
      <c r="G8" s="19"/>
      <c r="H8" s="19"/>
      <c r="I8" s="19"/>
    </row>
    <row r="9" spans="2:9" ht="33" customHeight="1" thickBot="1">
      <c r="B9" s="114" t="s">
        <v>9</v>
      </c>
      <c r="C9" s="125"/>
      <c r="D9" s="20" t="s">
        <v>39</v>
      </c>
      <c r="E9" s="14"/>
      <c r="F9" s="20" t="s">
        <v>10</v>
      </c>
      <c r="G9" s="14"/>
      <c r="H9" s="26" t="s">
        <v>11</v>
      </c>
      <c r="I9" s="25"/>
    </row>
    <row r="10" spans="2:9" ht="33" customHeight="1" thickBot="1">
      <c r="B10" s="126" t="s">
        <v>33</v>
      </c>
      <c r="C10" s="127"/>
      <c r="D10" s="102"/>
      <c r="E10" s="103"/>
      <c r="F10" s="103"/>
      <c r="G10" s="103"/>
      <c r="H10" s="132" t="s">
        <v>6</v>
      </c>
      <c r="I10" s="133"/>
    </row>
    <row r="11" spans="2:9" ht="33" customHeight="1">
      <c r="B11" s="128" t="s">
        <v>15</v>
      </c>
      <c r="C11" s="129"/>
      <c r="D11" s="47" t="s">
        <v>13</v>
      </c>
      <c r="E11" s="60"/>
      <c r="F11" s="24" t="s">
        <v>14</v>
      </c>
      <c r="G11" s="61"/>
      <c r="H11" s="15"/>
      <c r="I11" s="22"/>
    </row>
    <row r="12" spans="2:9" ht="33" customHeight="1" thickBot="1">
      <c r="B12" s="130"/>
      <c r="C12" s="131"/>
      <c r="D12" s="48" t="s">
        <v>16</v>
      </c>
      <c r="E12" s="122"/>
      <c r="F12" s="123"/>
      <c r="G12" s="123"/>
      <c r="H12" s="123"/>
      <c r="I12" s="124"/>
    </row>
    <row r="13" spans="2:9" ht="33" customHeight="1" thickBot="1">
      <c r="B13" s="114" t="s">
        <v>17</v>
      </c>
      <c r="C13" s="125"/>
      <c r="D13" s="120"/>
      <c r="E13" s="120"/>
      <c r="F13" s="20" t="s">
        <v>14</v>
      </c>
      <c r="G13" s="16"/>
      <c r="H13" s="20" t="s">
        <v>14</v>
      </c>
      <c r="I13" s="17"/>
    </row>
    <row r="14" spans="2:9" ht="33" customHeight="1" thickBot="1">
      <c r="B14" s="114" t="s">
        <v>18</v>
      </c>
      <c r="C14" s="125"/>
      <c r="D14" s="140"/>
      <c r="E14" s="140"/>
      <c r="F14" s="23" t="s">
        <v>14</v>
      </c>
      <c r="G14" s="82"/>
      <c r="H14" s="23" t="s">
        <v>14</v>
      </c>
      <c r="I14" s="17"/>
    </row>
    <row r="15" spans="2:9" ht="33" customHeight="1" thickBot="1">
      <c r="B15" s="114" t="s">
        <v>12</v>
      </c>
      <c r="C15" s="125"/>
      <c r="D15" s="103"/>
      <c r="E15" s="103"/>
      <c r="F15" s="103"/>
      <c r="G15" s="103"/>
      <c r="H15" s="104"/>
      <c r="I15" s="21"/>
    </row>
    <row r="16" spans="2:9" ht="32.450000000000003" customHeight="1">
      <c r="B16" s="128" t="s">
        <v>20</v>
      </c>
      <c r="C16" s="129"/>
      <c r="D16" s="42" t="s">
        <v>7</v>
      </c>
      <c r="E16" s="136"/>
      <c r="F16" s="136"/>
      <c r="G16" s="136"/>
      <c r="H16" s="136"/>
      <c r="I16" s="137"/>
    </row>
    <row r="17" spans="2:9" ht="15.6" customHeight="1">
      <c r="B17" s="134"/>
      <c r="C17" s="135"/>
      <c r="D17" s="49" t="s">
        <v>19</v>
      </c>
      <c r="E17" s="141"/>
      <c r="F17" s="142"/>
      <c r="G17" s="142"/>
      <c r="H17" s="142"/>
      <c r="I17" s="143"/>
    </row>
    <row r="18" spans="2:9" ht="32.450000000000003" customHeight="1" thickBot="1">
      <c r="B18" s="130"/>
      <c r="C18" s="131"/>
      <c r="D18" s="50" t="s">
        <v>8</v>
      </c>
      <c r="E18" s="138"/>
      <c r="F18" s="138"/>
      <c r="G18" s="138"/>
      <c r="H18" s="138"/>
      <c r="I18" s="139"/>
    </row>
    <row r="19" spans="2:9" ht="58.5" customHeight="1" thickBot="1">
      <c r="B19" s="111" t="s">
        <v>55</v>
      </c>
      <c r="C19" s="112"/>
      <c r="D19" s="113"/>
      <c r="E19" s="102"/>
      <c r="F19" s="103"/>
      <c r="G19" s="103"/>
      <c r="H19" s="103"/>
      <c r="I19" s="104"/>
    </row>
    <row r="20" spans="2:9" ht="29.45" customHeight="1" thickBot="1">
      <c r="B20" s="114" t="s">
        <v>21</v>
      </c>
      <c r="C20" s="115"/>
      <c r="D20" s="115"/>
      <c r="E20" s="18"/>
      <c r="F20" s="51" t="s">
        <v>22</v>
      </c>
      <c r="G20" s="116"/>
      <c r="H20" s="117"/>
      <c r="I20" s="118"/>
    </row>
    <row r="21" spans="2:9" ht="15" thickBot="1"/>
    <row r="22" spans="2:9" ht="24" customHeight="1">
      <c r="B22" s="43"/>
      <c r="C22" s="44"/>
      <c r="D22" s="109" t="s">
        <v>23</v>
      </c>
      <c r="E22" s="110"/>
      <c r="F22" s="110"/>
      <c r="G22" s="110"/>
      <c r="H22" s="110"/>
      <c r="I22" s="119"/>
    </row>
    <row r="23" spans="2:9" ht="35.1" customHeight="1">
      <c r="B23" s="45"/>
      <c r="C23" s="45"/>
      <c r="D23" s="54" t="s">
        <v>67</v>
      </c>
      <c r="E23" s="53" t="s">
        <v>43</v>
      </c>
      <c r="F23" s="53" t="s">
        <v>68</v>
      </c>
      <c r="G23" s="53" t="s">
        <v>69</v>
      </c>
      <c r="H23" s="81" t="s">
        <v>70</v>
      </c>
      <c r="I23" s="59" t="s">
        <v>71</v>
      </c>
    </row>
    <row r="24" spans="2:9" ht="35.1" customHeight="1" thickBot="1">
      <c r="B24" s="46"/>
      <c r="C24" s="46"/>
      <c r="D24" s="52">
        <f>COUNTIF(②参加申込書!$D$7:$D$86,1)</f>
        <v>0</v>
      </c>
      <c r="E24" s="55">
        <f>COUNTIF(②参加申込書!$D$7:$D$86,2)</f>
        <v>0</v>
      </c>
      <c r="F24" s="55">
        <f>COUNTIF(②参加申込書!$D$7:$D$86,3)</f>
        <v>0</v>
      </c>
      <c r="G24" s="55">
        <f>COUNTIF(②参加申込書!$D$7:$D$86,4)</f>
        <v>0</v>
      </c>
      <c r="H24" s="55">
        <f>COUNTIF(②参加申込書!$D$7:$D$86,5)</f>
        <v>0</v>
      </c>
      <c r="I24" s="56">
        <f>COUNTIF(②参加申込書!$D$7:$D$86,6)</f>
        <v>0</v>
      </c>
    </row>
    <row r="27" spans="2:9" ht="15" thickBot="1"/>
    <row r="28" spans="2:9" ht="23.45" customHeight="1">
      <c r="B28" s="87"/>
      <c r="C28" s="87"/>
      <c r="D28" s="88"/>
      <c r="E28" s="109" t="s">
        <v>24</v>
      </c>
      <c r="F28" s="110"/>
      <c r="G28" s="110"/>
      <c r="H28" s="105">
        <f>SUM(D24:I24)</f>
        <v>0</v>
      </c>
      <c r="I28" s="106"/>
    </row>
    <row r="29" spans="2:9" ht="23.45" customHeight="1" thickBot="1">
      <c r="B29" s="87"/>
      <c r="C29" s="87"/>
      <c r="D29" s="88"/>
      <c r="E29" s="89" t="s">
        <v>36</v>
      </c>
      <c r="F29" s="90"/>
      <c r="G29" s="91"/>
      <c r="H29" s="107">
        <f>SUM(②参加申込書!$J$7:$J$86)</f>
        <v>0</v>
      </c>
      <c r="I29" s="108"/>
    </row>
    <row r="31" spans="2:9" ht="19.899999999999999" customHeight="1" thickBot="1">
      <c r="B31" s="13" t="s">
        <v>25</v>
      </c>
    </row>
    <row r="32" spans="2:9">
      <c r="B32" s="92"/>
      <c r="C32" s="93"/>
      <c r="D32" s="94"/>
      <c r="E32" s="94"/>
      <c r="F32" s="94"/>
      <c r="G32" s="94"/>
      <c r="H32" s="94"/>
      <c r="I32" s="95"/>
    </row>
    <row r="33" spans="2:9">
      <c r="B33" s="96"/>
      <c r="C33" s="97"/>
      <c r="D33" s="97"/>
      <c r="E33" s="97"/>
      <c r="F33" s="97"/>
      <c r="G33" s="97"/>
      <c r="H33" s="97"/>
      <c r="I33" s="98"/>
    </row>
    <row r="34" spans="2:9">
      <c r="B34" s="96"/>
      <c r="C34" s="97"/>
      <c r="D34" s="97"/>
      <c r="E34" s="97"/>
      <c r="F34" s="97"/>
      <c r="G34" s="97"/>
      <c r="H34" s="97"/>
      <c r="I34" s="98"/>
    </row>
    <row r="35" spans="2:9">
      <c r="B35" s="96"/>
      <c r="C35" s="97"/>
      <c r="D35" s="97"/>
      <c r="E35" s="97"/>
      <c r="F35" s="97"/>
      <c r="G35" s="97"/>
      <c r="H35" s="97"/>
      <c r="I35" s="98"/>
    </row>
    <row r="36" spans="2:9" ht="15" thickBot="1">
      <c r="B36" s="99"/>
      <c r="C36" s="100"/>
      <c r="D36" s="100"/>
      <c r="E36" s="100"/>
      <c r="F36" s="100"/>
      <c r="G36" s="100"/>
      <c r="H36" s="100"/>
      <c r="I36" s="101"/>
    </row>
  </sheetData>
  <mergeCells count="28">
    <mergeCell ref="B14:C14"/>
    <mergeCell ref="B15:C15"/>
    <mergeCell ref="B16:C18"/>
    <mergeCell ref="E16:I16"/>
    <mergeCell ref="E18:I18"/>
    <mergeCell ref="D14:E14"/>
    <mergeCell ref="D15:H15"/>
    <mergeCell ref="E17:I17"/>
    <mergeCell ref="D13:E13"/>
    <mergeCell ref="B1:I1"/>
    <mergeCell ref="B2:I2"/>
    <mergeCell ref="E12:I12"/>
    <mergeCell ref="B9:C9"/>
    <mergeCell ref="B10:C10"/>
    <mergeCell ref="B11:C12"/>
    <mergeCell ref="B13:C13"/>
    <mergeCell ref="D10:G10"/>
    <mergeCell ref="H10:I10"/>
    <mergeCell ref="E29:G29"/>
    <mergeCell ref="B32:I36"/>
    <mergeCell ref="E19:I19"/>
    <mergeCell ref="H28:I28"/>
    <mergeCell ref="H29:I29"/>
    <mergeCell ref="E28:G28"/>
    <mergeCell ref="B19:D19"/>
    <mergeCell ref="B20:D20"/>
    <mergeCell ref="G20:I20"/>
    <mergeCell ref="D22:I22"/>
  </mergeCells>
  <phoneticPr fontId="2"/>
  <dataValidations count="1">
    <dataValidation type="whole" allowBlank="1" showInputMessage="1" showErrorMessage="1" sqref="E9 G9" xr:uid="{545868F3-15DA-40FB-BC70-A90C924E6E13}">
      <formula1>1</formula1>
      <formula2>31</formula2>
    </dataValidation>
  </dataValidations>
  <pageMargins left="0.98425196850393704" right="0.98425196850393704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6"/>
  <sheetViews>
    <sheetView tabSelected="1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M6" sqref="M6"/>
    </sheetView>
  </sheetViews>
  <sheetFormatPr defaultRowHeight="13.5"/>
  <cols>
    <col min="1" max="1" width="3.875" style="1" customWidth="1"/>
    <col min="2" max="2" width="18.125" style="1" customWidth="1"/>
    <col min="3" max="3" width="8.625" style="1" customWidth="1"/>
    <col min="4" max="7" width="12.125" style="1" customWidth="1"/>
    <col min="8" max="8" width="12.625" style="1" bestFit="1" customWidth="1"/>
    <col min="9" max="9" width="12.625" style="1" customWidth="1"/>
    <col min="10" max="10" width="12.625" style="1" bestFit="1" customWidth="1"/>
    <col min="11" max="12" width="13.625" style="1" customWidth="1"/>
    <col min="13" max="13" width="13" style="1" bestFit="1" customWidth="1"/>
    <col min="15" max="15" width="9.25" style="1" customWidth="1"/>
    <col min="16" max="16" width="9" style="1"/>
    <col min="17" max="17" width="0" style="1" hidden="1" customWidth="1"/>
    <col min="18" max="18" width="22.875" style="1" hidden="1" customWidth="1"/>
    <col min="19" max="19" width="0" style="1" hidden="1" customWidth="1"/>
    <col min="20" max="20" width="22.875" style="1" hidden="1" customWidth="1"/>
    <col min="21" max="16384" width="9" style="1"/>
  </cols>
  <sheetData>
    <row r="1" spans="1:20" ht="17.25">
      <c r="A1" s="144" t="s">
        <v>79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Q1" s="37" t="s">
        <v>54</v>
      </c>
      <c r="R1" s="37" t="s">
        <v>41</v>
      </c>
      <c r="T1" s="70" t="s">
        <v>73</v>
      </c>
    </row>
    <row r="2" spans="1:20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Q2" s="37">
        <v>1</v>
      </c>
      <c r="R2" s="36" t="s">
        <v>42</v>
      </c>
      <c r="T2" s="73"/>
    </row>
    <row r="3" spans="1:20" ht="25.15" customHeight="1" thickBot="1">
      <c r="A3" s="160" t="s">
        <v>66</v>
      </c>
      <c r="B3" s="161"/>
      <c r="C3" s="162"/>
      <c r="D3" s="62">
        <f>COUNTIF($D$7:$D$86,1)</f>
        <v>0</v>
      </c>
      <c r="E3" s="63">
        <f>COUNTIF($D$7:$D$86,2)</f>
        <v>0</v>
      </c>
      <c r="F3" s="64">
        <f t="shared" ref="F3" si="0">COUNTIF($D$7:$D$86,3)</f>
        <v>0</v>
      </c>
      <c r="G3" s="65">
        <f>COUNTIF($D$7:$D$86,4)</f>
        <v>0</v>
      </c>
      <c r="H3" s="67">
        <f>COUNTIF($D$7:$D$86,5)</f>
        <v>0</v>
      </c>
      <c r="I3" s="66">
        <f>COUNTIF($D$7:$D$86,6)</f>
        <v>0</v>
      </c>
      <c r="J3" s="28">
        <f>SUM(J7:J86)</f>
        <v>0</v>
      </c>
      <c r="Q3" s="37">
        <v>2</v>
      </c>
      <c r="R3" s="36" t="s">
        <v>44</v>
      </c>
      <c r="T3" s="71" t="s">
        <v>63</v>
      </c>
    </row>
    <row r="4" spans="1:20" ht="17.25" customHeight="1">
      <c r="A4" s="145" t="s">
        <v>0</v>
      </c>
      <c r="B4" s="147" t="s">
        <v>32</v>
      </c>
      <c r="C4" s="149" t="s">
        <v>1</v>
      </c>
      <c r="D4" s="150" t="s">
        <v>2</v>
      </c>
      <c r="E4" s="151"/>
      <c r="F4" s="151"/>
      <c r="G4" s="151"/>
      <c r="H4" s="151"/>
      <c r="I4" s="83"/>
      <c r="J4" s="152" t="s">
        <v>37</v>
      </c>
      <c r="K4" s="145" t="s">
        <v>72</v>
      </c>
      <c r="L4" s="154"/>
      <c r="M4" s="158" t="s">
        <v>80</v>
      </c>
      <c r="Q4" s="37">
        <v>3</v>
      </c>
      <c r="R4" s="36" t="s">
        <v>45</v>
      </c>
      <c r="T4" s="71" t="s">
        <v>58</v>
      </c>
    </row>
    <row r="5" spans="1:20" ht="17.25" customHeight="1" thickBot="1">
      <c r="A5" s="146"/>
      <c r="B5" s="148"/>
      <c r="C5" s="148"/>
      <c r="D5" s="27" t="s">
        <v>28</v>
      </c>
      <c r="E5" s="27" t="s">
        <v>29</v>
      </c>
      <c r="F5" s="58" t="s">
        <v>77</v>
      </c>
      <c r="G5" s="27" t="s">
        <v>30</v>
      </c>
      <c r="H5" s="27" t="s">
        <v>31</v>
      </c>
      <c r="I5" s="58" t="s">
        <v>78</v>
      </c>
      <c r="J5" s="153"/>
      <c r="K5" s="68" t="s">
        <v>56</v>
      </c>
      <c r="L5" s="69" t="s">
        <v>57</v>
      </c>
      <c r="M5" s="159"/>
      <c r="Q5" s="37">
        <v>4</v>
      </c>
      <c r="R5" s="36" t="s">
        <v>46</v>
      </c>
      <c r="T5" s="71" t="s">
        <v>43</v>
      </c>
    </row>
    <row r="6" spans="1:20" ht="35.1" customHeight="1" thickBot="1">
      <c r="A6" s="6" t="s">
        <v>3</v>
      </c>
      <c r="B6" s="10" t="s">
        <v>4</v>
      </c>
      <c r="C6" s="5" t="s">
        <v>5</v>
      </c>
      <c r="D6" s="5">
        <v>1</v>
      </c>
      <c r="E6" s="5">
        <v>2</v>
      </c>
      <c r="F6" s="5">
        <v>3</v>
      </c>
      <c r="G6" s="38" t="str">
        <f t="shared" ref="G6:G37" si="1">IF(D6="","",VLOOKUP(D6,$Q$1:$R$7,2,0))</f>
        <v>ビジネスの基礎</v>
      </c>
      <c r="H6" s="38" t="str">
        <f t="shared" ref="H6:I37" si="2">IF(E6="","",VLOOKUP(E6,$Q$1:$R$7,2,0))</f>
        <v>表計算で○×ゲーム作成</v>
      </c>
      <c r="I6" s="38" t="str">
        <f t="shared" si="2"/>
        <v>なるほど経済学</v>
      </c>
      <c r="J6" s="7">
        <v>1</v>
      </c>
      <c r="K6" s="75" t="s">
        <v>43</v>
      </c>
      <c r="L6" s="76" t="s">
        <v>61</v>
      </c>
      <c r="M6" s="70" t="s">
        <v>81</v>
      </c>
      <c r="Q6" s="37">
        <v>5</v>
      </c>
      <c r="R6" s="36" t="s">
        <v>47</v>
      </c>
      <c r="T6" s="71" t="s">
        <v>59</v>
      </c>
    </row>
    <row r="7" spans="1:20" ht="35.1" customHeight="1">
      <c r="A7" s="30">
        <v>1</v>
      </c>
      <c r="B7" s="31"/>
      <c r="C7" s="29"/>
      <c r="D7" s="29"/>
      <c r="E7" s="29"/>
      <c r="F7" s="29"/>
      <c r="G7" s="39" t="str">
        <f t="shared" si="1"/>
        <v/>
      </c>
      <c r="H7" s="39" t="str">
        <f t="shared" si="2"/>
        <v/>
      </c>
      <c r="I7" s="39" t="str">
        <f t="shared" si="2"/>
        <v/>
      </c>
      <c r="J7" s="32"/>
      <c r="K7" s="77" t="str">
        <f>IF(B7="","",A3)</f>
        <v/>
      </c>
      <c r="L7" s="78"/>
      <c r="M7" s="71"/>
      <c r="Q7" s="37">
        <v>6</v>
      </c>
      <c r="R7" s="36" t="s">
        <v>50</v>
      </c>
      <c r="T7" s="71" t="s">
        <v>60</v>
      </c>
    </row>
    <row r="8" spans="1:20" ht="35.1" customHeight="1">
      <c r="A8" s="3">
        <v>2</v>
      </c>
      <c r="B8" s="11"/>
      <c r="C8" s="2"/>
      <c r="D8" s="2"/>
      <c r="E8" s="2"/>
      <c r="F8" s="2"/>
      <c r="G8" s="40" t="str">
        <f t="shared" si="1"/>
        <v/>
      </c>
      <c r="H8" s="40" t="str">
        <f t="shared" si="2"/>
        <v/>
      </c>
      <c r="I8" s="40" t="str">
        <f t="shared" si="2"/>
        <v/>
      </c>
      <c r="J8" s="9"/>
      <c r="K8" s="77"/>
      <c r="L8" s="78"/>
      <c r="M8" s="71"/>
      <c r="T8" s="74" t="s">
        <v>65</v>
      </c>
    </row>
    <row r="9" spans="1:20" ht="35.1" customHeight="1">
      <c r="A9" s="3">
        <v>3</v>
      </c>
      <c r="B9" s="11"/>
      <c r="C9" s="2"/>
      <c r="D9" s="2"/>
      <c r="E9" s="2"/>
      <c r="F9" s="2"/>
      <c r="G9" s="40" t="str">
        <f t="shared" si="1"/>
        <v/>
      </c>
      <c r="H9" s="40" t="str">
        <f t="shared" si="2"/>
        <v/>
      </c>
      <c r="I9" s="40" t="str">
        <f t="shared" si="2"/>
        <v/>
      </c>
      <c r="J9" s="9"/>
      <c r="K9" s="77"/>
      <c r="L9" s="78"/>
      <c r="M9" s="71"/>
      <c r="T9" s="71" t="s">
        <v>48</v>
      </c>
    </row>
    <row r="10" spans="1:20" ht="35.1" customHeight="1">
      <c r="A10" s="3">
        <v>4</v>
      </c>
      <c r="B10" s="11"/>
      <c r="C10" s="2"/>
      <c r="D10" s="2"/>
      <c r="E10" s="2"/>
      <c r="F10" s="2"/>
      <c r="G10" s="40" t="str">
        <f t="shared" si="1"/>
        <v/>
      </c>
      <c r="H10" s="40" t="str">
        <f t="shared" si="2"/>
        <v/>
      </c>
      <c r="I10" s="40" t="str">
        <f t="shared" si="2"/>
        <v/>
      </c>
      <c r="J10" s="9"/>
      <c r="K10" s="77"/>
      <c r="L10" s="78"/>
      <c r="M10" s="71"/>
      <c r="T10" s="71" t="s">
        <v>49</v>
      </c>
    </row>
    <row r="11" spans="1:20" ht="35.1" customHeight="1">
      <c r="A11" s="3">
        <v>5</v>
      </c>
      <c r="B11" s="11"/>
      <c r="C11" s="2"/>
      <c r="D11" s="2"/>
      <c r="E11" s="2"/>
      <c r="F11" s="2"/>
      <c r="G11" s="40" t="str">
        <f t="shared" si="1"/>
        <v/>
      </c>
      <c r="H11" s="40" t="str">
        <f t="shared" si="2"/>
        <v/>
      </c>
      <c r="I11" s="40" t="str">
        <f t="shared" si="2"/>
        <v/>
      </c>
      <c r="J11" s="9"/>
      <c r="K11" s="77"/>
      <c r="L11" s="78"/>
      <c r="M11" s="71"/>
      <c r="T11" s="71" t="s">
        <v>62</v>
      </c>
    </row>
    <row r="12" spans="1:20" ht="35.1" customHeight="1">
      <c r="A12" s="3">
        <v>6</v>
      </c>
      <c r="B12" s="11"/>
      <c r="C12" s="2"/>
      <c r="D12" s="2"/>
      <c r="E12" s="2"/>
      <c r="F12" s="2"/>
      <c r="G12" s="40" t="str">
        <f t="shared" si="1"/>
        <v/>
      </c>
      <c r="H12" s="40" t="str">
        <f t="shared" si="2"/>
        <v/>
      </c>
      <c r="I12" s="40" t="str">
        <f t="shared" si="2"/>
        <v/>
      </c>
      <c r="J12" s="9"/>
      <c r="K12" s="77"/>
      <c r="L12" s="78"/>
      <c r="M12" s="71"/>
      <c r="T12" s="71" t="s">
        <v>51</v>
      </c>
    </row>
    <row r="13" spans="1:20" ht="35.1" customHeight="1">
      <c r="A13" s="3">
        <v>7</v>
      </c>
      <c r="B13" s="11"/>
      <c r="C13" s="2"/>
      <c r="D13" s="2"/>
      <c r="E13" s="2"/>
      <c r="F13" s="2"/>
      <c r="G13" s="40" t="str">
        <f t="shared" si="1"/>
        <v/>
      </c>
      <c r="H13" s="40" t="str">
        <f t="shared" si="2"/>
        <v/>
      </c>
      <c r="I13" s="40" t="str">
        <f t="shared" si="2"/>
        <v/>
      </c>
      <c r="J13" s="9"/>
      <c r="K13" s="77"/>
      <c r="L13" s="78"/>
      <c r="M13" s="71"/>
      <c r="T13" s="71" t="s">
        <v>52</v>
      </c>
    </row>
    <row r="14" spans="1:20" ht="35.1" customHeight="1" thickBot="1">
      <c r="A14" s="3">
        <v>8</v>
      </c>
      <c r="B14" s="11"/>
      <c r="C14" s="2"/>
      <c r="D14" s="2"/>
      <c r="E14" s="2"/>
      <c r="F14" s="2"/>
      <c r="G14" s="40" t="str">
        <f t="shared" si="1"/>
        <v/>
      </c>
      <c r="H14" s="40" t="str">
        <f t="shared" si="2"/>
        <v/>
      </c>
      <c r="I14" s="40" t="str">
        <f t="shared" si="2"/>
        <v/>
      </c>
      <c r="J14" s="9"/>
      <c r="K14" s="77"/>
      <c r="L14" s="78"/>
      <c r="M14" s="71"/>
      <c r="T14" s="72" t="s">
        <v>53</v>
      </c>
    </row>
    <row r="15" spans="1:20" ht="35.1" customHeight="1">
      <c r="A15" s="3">
        <v>9</v>
      </c>
      <c r="B15" s="11"/>
      <c r="C15" s="2"/>
      <c r="D15" s="2"/>
      <c r="E15" s="2"/>
      <c r="F15" s="2"/>
      <c r="G15" s="40" t="str">
        <f t="shared" si="1"/>
        <v/>
      </c>
      <c r="H15" s="40" t="str">
        <f t="shared" si="2"/>
        <v/>
      </c>
      <c r="I15" s="40" t="str">
        <f t="shared" si="2"/>
        <v/>
      </c>
      <c r="J15" s="9"/>
      <c r="K15" s="77"/>
      <c r="L15" s="78"/>
      <c r="M15" s="71"/>
    </row>
    <row r="16" spans="1:20" ht="35.1" customHeight="1">
      <c r="A16" s="3">
        <v>10</v>
      </c>
      <c r="B16" s="11"/>
      <c r="C16" s="2"/>
      <c r="D16" s="2"/>
      <c r="E16" s="2"/>
      <c r="F16" s="2"/>
      <c r="G16" s="40" t="str">
        <f t="shared" si="1"/>
        <v/>
      </c>
      <c r="H16" s="40" t="str">
        <f t="shared" si="2"/>
        <v/>
      </c>
      <c r="I16" s="40" t="str">
        <f t="shared" si="2"/>
        <v/>
      </c>
      <c r="J16" s="9"/>
      <c r="K16" s="77"/>
      <c r="L16" s="78"/>
      <c r="M16" s="71"/>
    </row>
    <row r="17" spans="1:13" ht="35.1" customHeight="1">
      <c r="A17" s="3">
        <v>11</v>
      </c>
      <c r="B17" s="11"/>
      <c r="C17" s="2"/>
      <c r="D17" s="2"/>
      <c r="E17" s="2"/>
      <c r="F17" s="2"/>
      <c r="G17" s="40" t="str">
        <f t="shared" si="1"/>
        <v/>
      </c>
      <c r="H17" s="40" t="str">
        <f t="shared" si="2"/>
        <v/>
      </c>
      <c r="I17" s="40" t="str">
        <f t="shared" si="2"/>
        <v/>
      </c>
      <c r="J17" s="9"/>
      <c r="K17" s="77"/>
      <c r="L17" s="78"/>
      <c r="M17" s="71"/>
    </row>
    <row r="18" spans="1:13" ht="35.1" customHeight="1">
      <c r="A18" s="3">
        <v>12</v>
      </c>
      <c r="B18" s="11"/>
      <c r="C18" s="2"/>
      <c r="D18" s="2"/>
      <c r="E18" s="2"/>
      <c r="F18" s="2"/>
      <c r="G18" s="40" t="str">
        <f t="shared" si="1"/>
        <v/>
      </c>
      <c r="H18" s="40" t="str">
        <f t="shared" si="2"/>
        <v/>
      </c>
      <c r="I18" s="40" t="str">
        <f t="shared" si="2"/>
        <v/>
      </c>
      <c r="J18" s="9"/>
      <c r="K18" s="77"/>
      <c r="L18" s="78"/>
      <c r="M18" s="71"/>
    </row>
    <row r="19" spans="1:13" ht="35.1" customHeight="1">
      <c r="A19" s="3">
        <v>13</v>
      </c>
      <c r="B19" s="11"/>
      <c r="C19" s="2"/>
      <c r="D19" s="2"/>
      <c r="E19" s="2"/>
      <c r="F19" s="2"/>
      <c r="G19" s="40" t="str">
        <f t="shared" si="1"/>
        <v/>
      </c>
      <c r="H19" s="40" t="str">
        <f t="shared" si="2"/>
        <v/>
      </c>
      <c r="I19" s="40" t="str">
        <f t="shared" si="2"/>
        <v/>
      </c>
      <c r="J19" s="9"/>
      <c r="K19" s="77"/>
      <c r="L19" s="78"/>
      <c r="M19" s="71"/>
    </row>
    <row r="20" spans="1:13" ht="35.1" customHeight="1">
      <c r="A20" s="3">
        <v>14</v>
      </c>
      <c r="B20" s="11"/>
      <c r="C20" s="2"/>
      <c r="D20" s="2"/>
      <c r="E20" s="2"/>
      <c r="F20" s="2"/>
      <c r="G20" s="40" t="str">
        <f t="shared" si="1"/>
        <v/>
      </c>
      <c r="H20" s="40" t="str">
        <f t="shared" si="2"/>
        <v/>
      </c>
      <c r="I20" s="40" t="str">
        <f t="shared" si="2"/>
        <v/>
      </c>
      <c r="J20" s="9"/>
      <c r="K20" s="77"/>
      <c r="L20" s="78"/>
      <c r="M20" s="71"/>
    </row>
    <row r="21" spans="1:13" ht="35.1" customHeight="1">
      <c r="A21" s="3">
        <v>15</v>
      </c>
      <c r="B21" s="11"/>
      <c r="C21" s="2"/>
      <c r="D21" s="2"/>
      <c r="E21" s="2"/>
      <c r="F21" s="2"/>
      <c r="G21" s="40" t="str">
        <f t="shared" si="1"/>
        <v/>
      </c>
      <c r="H21" s="40" t="str">
        <f t="shared" si="2"/>
        <v/>
      </c>
      <c r="I21" s="40" t="str">
        <f t="shared" si="2"/>
        <v/>
      </c>
      <c r="J21" s="9"/>
      <c r="K21" s="77"/>
      <c r="L21" s="78"/>
      <c r="M21" s="71"/>
    </row>
    <row r="22" spans="1:13" ht="35.1" customHeight="1">
      <c r="A22" s="3">
        <v>16</v>
      </c>
      <c r="B22" s="11"/>
      <c r="C22" s="2"/>
      <c r="D22" s="2"/>
      <c r="E22" s="2"/>
      <c r="F22" s="2"/>
      <c r="G22" s="40" t="str">
        <f t="shared" si="1"/>
        <v/>
      </c>
      <c r="H22" s="40" t="str">
        <f t="shared" si="2"/>
        <v/>
      </c>
      <c r="I22" s="40" t="str">
        <f t="shared" si="2"/>
        <v/>
      </c>
      <c r="J22" s="9"/>
      <c r="K22" s="77"/>
      <c r="L22" s="78"/>
      <c r="M22" s="71"/>
    </row>
    <row r="23" spans="1:13" ht="35.1" customHeight="1">
      <c r="A23" s="3">
        <v>17</v>
      </c>
      <c r="B23" s="11"/>
      <c r="C23" s="2"/>
      <c r="D23" s="2"/>
      <c r="E23" s="2"/>
      <c r="F23" s="2"/>
      <c r="G23" s="40" t="str">
        <f t="shared" si="1"/>
        <v/>
      </c>
      <c r="H23" s="40" t="str">
        <f t="shared" si="2"/>
        <v/>
      </c>
      <c r="I23" s="40" t="str">
        <f t="shared" si="2"/>
        <v/>
      </c>
      <c r="J23" s="9"/>
      <c r="K23" s="77"/>
      <c r="L23" s="78"/>
      <c r="M23" s="71"/>
    </row>
    <row r="24" spans="1:13" ht="35.1" customHeight="1">
      <c r="A24" s="3">
        <v>18</v>
      </c>
      <c r="B24" s="11"/>
      <c r="C24" s="2"/>
      <c r="D24" s="2"/>
      <c r="E24" s="2"/>
      <c r="F24" s="2"/>
      <c r="G24" s="40" t="str">
        <f t="shared" si="1"/>
        <v/>
      </c>
      <c r="H24" s="40" t="str">
        <f t="shared" si="2"/>
        <v/>
      </c>
      <c r="I24" s="40" t="str">
        <f t="shared" si="2"/>
        <v/>
      </c>
      <c r="J24" s="9"/>
      <c r="K24" s="77"/>
      <c r="L24" s="78"/>
      <c r="M24" s="71"/>
    </row>
    <row r="25" spans="1:13" ht="35.1" customHeight="1">
      <c r="A25" s="3">
        <v>19</v>
      </c>
      <c r="B25" s="11"/>
      <c r="C25" s="2"/>
      <c r="D25" s="2"/>
      <c r="E25" s="2"/>
      <c r="F25" s="2"/>
      <c r="G25" s="40" t="str">
        <f t="shared" si="1"/>
        <v/>
      </c>
      <c r="H25" s="40" t="str">
        <f t="shared" si="2"/>
        <v/>
      </c>
      <c r="I25" s="40" t="str">
        <f t="shared" si="2"/>
        <v/>
      </c>
      <c r="J25" s="9"/>
      <c r="K25" s="77"/>
      <c r="L25" s="78"/>
      <c r="M25" s="71"/>
    </row>
    <row r="26" spans="1:13" ht="35.1" customHeight="1">
      <c r="A26" s="3">
        <v>20</v>
      </c>
      <c r="B26" s="11"/>
      <c r="C26" s="2"/>
      <c r="D26" s="2"/>
      <c r="E26" s="2"/>
      <c r="F26" s="2"/>
      <c r="G26" s="40" t="str">
        <f t="shared" si="1"/>
        <v/>
      </c>
      <c r="H26" s="40" t="str">
        <f t="shared" si="2"/>
        <v/>
      </c>
      <c r="I26" s="40" t="str">
        <f t="shared" si="2"/>
        <v/>
      </c>
      <c r="J26" s="9"/>
      <c r="K26" s="77"/>
      <c r="L26" s="78"/>
      <c r="M26" s="71"/>
    </row>
    <row r="27" spans="1:13" ht="35.1" customHeight="1">
      <c r="A27" s="3">
        <v>21</v>
      </c>
      <c r="B27" s="11"/>
      <c r="C27" s="2"/>
      <c r="D27" s="2"/>
      <c r="E27" s="2"/>
      <c r="F27" s="2"/>
      <c r="G27" s="40" t="str">
        <f t="shared" si="1"/>
        <v/>
      </c>
      <c r="H27" s="40" t="str">
        <f t="shared" si="2"/>
        <v/>
      </c>
      <c r="I27" s="40" t="str">
        <f t="shared" si="2"/>
        <v/>
      </c>
      <c r="J27" s="9"/>
      <c r="K27" s="77"/>
      <c r="L27" s="78"/>
      <c r="M27" s="71"/>
    </row>
    <row r="28" spans="1:13" ht="35.1" customHeight="1">
      <c r="A28" s="3">
        <v>22</v>
      </c>
      <c r="B28" s="11"/>
      <c r="C28" s="2"/>
      <c r="D28" s="2"/>
      <c r="E28" s="2"/>
      <c r="F28" s="2"/>
      <c r="G28" s="40" t="str">
        <f t="shared" si="1"/>
        <v/>
      </c>
      <c r="H28" s="40" t="str">
        <f t="shared" si="2"/>
        <v/>
      </c>
      <c r="I28" s="40" t="str">
        <f t="shared" si="2"/>
        <v/>
      </c>
      <c r="J28" s="9"/>
      <c r="K28" s="77"/>
      <c r="L28" s="78"/>
      <c r="M28" s="71"/>
    </row>
    <row r="29" spans="1:13" ht="35.1" customHeight="1">
      <c r="A29" s="3">
        <v>23</v>
      </c>
      <c r="B29" s="11"/>
      <c r="C29" s="2"/>
      <c r="D29" s="2"/>
      <c r="E29" s="2"/>
      <c r="F29" s="2"/>
      <c r="G29" s="40" t="str">
        <f t="shared" si="1"/>
        <v/>
      </c>
      <c r="H29" s="40" t="str">
        <f t="shared" si="2"/>
        <v/>
      </c>
      <c r="I29" s="40" t="str">
        <f t="shared" si="2"/>
        <v/>
      </c>
      <c r="J29" s="9"/>
      <c r="K29" s="77"/>
      <c r="L29" s="78"/>
      <c r="M29" s="71"/>
    </row>
    <row r="30" spans="1:13" ht="35.1" customHeight="1">
      <c r="A30" s="3">
        <v>24</v>
      </c>
      <c r="B30" s="11"/>
      <c r="C30" s="2"/>
      <c r="D30" s="2"/>
      <c r="E30" s="2"/>
      <c r="F30" s="2"/>
      <c r="G30" s="40" t="str">
        <f t="shared" si="1"/>
        <v/>
      </c>
      <c r="H30" s="40" t="str">
        <f t="shared" si="2"/>
        <v/>
      </c>
      <c r="I30" s="40" t="str">
        <f t="shared" si="2"/>
        <v/>
      </c>
      <c r="J30" s="9"/>
      <c r="K30" s="77"/>
      <c r="L30" s="78"/>
      <c r="M30" s="71"/>
    </row>
    <row r="31" spans="1:13" ht="35.1" customHeight="1">
      <c r="A31" s="3">
        <v>25</v>
      </c>
      <c r="B31" s="11"/>
      <c r="C31" s="2"/>
      <c r="D31" s="2"/>
      <c r="E31" s="2"/>
      <c r="F31" s="2"/>
      <c r="G31" s="40" t="str">
        <f t="shared" si="1"/>
        <v/>
      </c>
      <c r="H31" s="40" t="str">
        <f t="shared" si="2"/>
        <v/>
      </c>
      <c r="I31" s="40" t="str">
        <f t="shared" si="2"/>
        <v/>
      </c>
      <c r="J31" s="9"/>
      <c r="K31" s="77"/>
      <c r="L31" s="78"/>
      <c r="M31" s="71"/>
    </row>
    <row r="32" spans="1:13" ht="35.1" customHeight="1">
      <c r="A32" s="3">
        <v>26</v>
      </c>
      <c r="B32" s="11"/>
      <c r="C32" s="2"/>
      <c r="D32" s="2"/>
      <c r="E32" s="2"/>
      <c r="F32" s="2"/>
      <c r="G32" s="40" t="str">
        <f t="shared" si="1"/>
        <v/>
      </c>
      <c r="H32" s="40" t="str">
        <f t="shared" si="2"/>
        <v/>
      </c>
      <c r="I32" s="40" t="str">
        <f t="shared" si="2"/>
        <v/>
      </c>
      <c r="J32" s="9"/>
      <c r="K32" s="77"/>
      <c r="L32" s="78"/>
      <c r="M32" s="71"/>
    </row>
    <row r="33" spans="1:13" ht="35.1" customHeight="1">
      <c r="A33" s="3">
        <v>27</v>
      </c>
      <c r="B33" s="11"/>
      <c r="C33" s="2"/>
      <c r="D33" s="2"/>
      <c r="E33" s="2"/>
      <c r="F33" s="2"/>
      <c r="G33" s="40" t="str">
        <f t="shared" si="1"/>
        <v/>
      </c>
      <c r="H33" s="40" t="str">
        <f t="shared" si="2"/>
        <v/>
      </c>
      <c r="I33" s="40" t="str">
        <f t="shared" si="2"/>
        <v/>
      </c>
      <c r="J33" s="9"/>
      <c r="K33" s="77"/>
      <c r="L33" s="78"/>
      <c r="M33" s="71"/>
    </row>
    <row r="34" spans="1:13" ht="35.1" customHeight="1">
      <c r="A34" s="3">
        <v>28</v>
      </c>
      <c r="B34" s="11"/>
      <c r="C34" s="2"/>
      <c r="D34" s="2"/>
      <c r="E34" s="2"/>
      <c r="F34" s="2"/>
      <c r="G34" s="40" t="str">
        <f t="shared" si="1"/>
        <v/>
      </c>
      <c r="H34" s="40" t="str">
        <f t="shared" si="2"/>
        <v/>
      </c>
      <c r="I34" s="40" t="str">
        <f t="shared" si="2"/>
        <v/>
      </c>
      <c r="J34" s="9"/>
      <c r="K34" s="77"/>
      <c r="L34" s="78"/>
      <c r="M34" s="71"/>
    </row>
    <row r="35" spans="1:13" ht="35.1" customHeight="1">
      <c r="A35" s="3">
        <v>29</v>
      </c>
      <c r="B35" s="11"/>
      <c r="C35" s="2"/>
      <c r="D35" s="2"/>
      <c r="E35" s="2"/>
      <c r="F35" s="2"/>
      <c r="G35" s="40" t="str">
        <f t="shared" si="1"/>
        <v/>
      </c>
      <c r="H35" s="40" t="str">
        <f t="shared" si="2"/>
        <v/>
      </c>
      <c r="I35" s="40" t="str">
        <f t="shared" si="2"/>
        <v/>
      </c>
      <c r="J35" s="9"/>
      <c r="K35" s="77"/>
      <c r="L35" s="78"/>
      <c r="M35" s="71"/>
    </row>
    <row r="36" spans="1:13" ht="35.1" customHeight="1">
      <c r="A36" s="3">
        <v>30</v>
      </c>
      <c r="B36" s="11"/>
      <c r="C36" s="2"/>
      <c r="D36" s="2"/>
      <c r="E36" s="2"/>
      <c r="F36" s="2"/>
      <c r="G36" s="40" t="str">
        <f t="shared" si="1"/>
        <v/>
      </c>
      <c r="H36" s="40" t="str">
        <f t="shared" si="2"/>
        <v/>
      </c>
      <c r="I36" s="40" t="str">
        <f t="shared" si="2"/>
        <v/>
      </c>
      <c r="J36" s="9"/>
      <c r="K36" s="77"/>
      <c r="L36" s="78"/>
      <c r="M36" s="71"/>
    </row>
    <row r="37" spans="1:13" ht="35.1" customHeight="1">
      <c r="A37" s="3">
        <v>31</v>
      </c>
      <c r="B37" s="11"/>
      <c r="C37" s="2"/>
      <c r="D37" s="2"/>
      <c r="E37" s="2"/>
      <c r="F37" s="2"/>
      <c r="G37" s="40" t="str">
        <f t="shared" si="1"/>
        <v/>
      </c>
      <c r="H37" s="40" t="str">
        <f t="shared" si="2"/>
        <v/>
      </c>
      <c r="I37" s="40" t="str">
        <f t="shared" si="2"/>
        <v/>
      </c>
      <c r="J37" s="9"/>
      <c r="K37" s="77"/>
      <c r="L37" s="78"/>
      <c r="M37" s="71"/>
    </row>
    <row r="38" spans="1:13" ht="35.1" customHeight="1">
      <c r="A38" s="3">
        <v>32</v>
      </c>
      <c r="B38" s="11"/>
      <c r="C38" s="2"/>
      <c r="D38" s="2"/>
      <c r="E38" s="2"/>
      <c r="F38" s="2"/>
      <c r="G38" s="40" t="str">
        <f t="shared" ref="G38:G69" si="3">IF(D38="","",VLOOKUP(D38,$Q$1:$R$7,2,0))</f>
        <v/>
      </c>
      <c r="H38" s="40" t="str">
        <f t="shared" ref="H38:I69" si="4">IF(E38="","",VLOOKUP(E38,$Q$1:$R$7,2,0))</f>
        <v/>
      </c>
      <c r="I38" s="40" t="str">
        <f t="shared" si="4"/>
        <v/>
      </c>
      <c r="J38" s="9"/>
      <c r="K38" s="77"/>
      <c r="L38" s="78"/>
      <c r="M38" s="71"/>
    </row>
    <row r="39" spans="1:13" ht="35.1" customHeight="1">
      <c r="A39" s="3">
        <v>33</v>
      </c>
      <c r="B39" s="11"/>
      <c r="C39" s="2"/>
      <c r="D39" s="2"/>
      <c r="E39" s="2"/>
      <c r="F39" s="2"/>
      <c r="G39" s="40" t="str">
        <f t="shared" si="3"/>
        <v/>
      </c>
      <c r="H39" s="40" t="str">
        <f t="shared" si="4"/>
        <v/>
      </c>
      <c r="I39" s="40" t="str">
        <f t="shared" si="4"/>
        <v/>
      </c>
      <c r="J39" s="9"/>
      <c r="K39" s="77"/>
      <c r="L39" s="78"/>
      <c r="M39" s="71"/>
    </row>
    <row r="40" spans="1:13" ht="35.1" customHeight="1">
      <c r="A40" s="3">
        <v>34</v>
      </c>
      <c r="B40" s="11"/>
      <c r="C40" s="2"/>
      <c r="D40" s="2"/>
      <c r="E40" s="2"/>
      <c r="F40" s="2"/>
      <c r="G40" s="40" t="str">
        <f t="shared" si="3"/>
        <v/>
      </c>
      <c r="H40" s="40" t="str">
        <f t="shared" si="4"/>
        <v/>
      </c>
      <c r="I40" s="40" t="str">
        <f t="shared" si="4"/>
        <v/>
      </c>
      <c r="J40" s="9"/>
      <c r="K40" s="77"/>
      <c r="L40" s="78"/>
      <c r="M40" s="71"/>
    </row>
    <row r="41" spans="1:13" ht="35.1" customHeight="1">
      <c r="A41" s="3">
        <v>35</v>
      </c>
      <c r="B41" s="11"/>
      <c r="C41" s="2"/>
      <c r="D41" s="2"/>
      <c r="E41" s="2"/>
      <c r="F41" s="2"/>
      <c r="G41" s="40" t="str">
        <f t="shared" si="3"/>
        <v/>
      </c>
      <c r="H41" s="40" t="str">
        <f t="shared" si="4"/>
        <v/>
      </c>
      <c r="I41" s="40" t="str">
        <f t="shared" si="4"/>
        <v/>
      </c>
      <c r="J41" s="9"/>
      <c r="K41" s="77"/>
      <c r="L41" s="78"/>
      <c r="M41" s="71"/>
    </row>
    <row r="42" spans="1:13" ht="35.1" customHeight="1">
      <c r="A42" s="3">
        <v>36</v>
      </c>
      <c r="B42" s="11"/>
      <c r="C42" s="2"/>
      <c r="D42" s="2"/>
      <c r="E42" s="2"/>
      <c r="F42" s="2"/>
      <c r="G42" s="40" t="str">
        <f t="shared" si="3"/>
        <v/>
      </c>
      <c r="H42" s="40" t="str">
        <f t="shared" si="4"/>
        <v/>
      </c>
      <c r="I42" s="40" t="str">
        <f t="shared" si="4"/>
        <v/>
      </c>
      <c r="J42" s="9"/>
      <c r="K42" s="77"/>
      <c r="L42" s="78"/>
      <c r="M42" s="71"/>
    </row>
    <row r="43" spans="1:13" ht="35.1" customHeight="1">
      <c r="A43" s="3">
        <v>37</v>
      </c>
      <c r="B43" s="11"/>
      <c r="C43" s="2"/>
      <c r="D43" s="2"/>
      <c r="E43" s="2"/>
      <c r="F43" s="2"/>
      <c r="G43" s="40" t="str">
        <f t="shared" si="3"/>
        <v/>
      </c>
      <c r="H43" s="40" t="str">
        <f t="shared" si="4"/>
        <v/>
      </c>
      <c r="I43" s="40" t="str">
        <f t="shared" si="4"/>
        <v/>
      </c>
      <c r="J43" s="9"/>
      <c r="K43" s="77"/>
      <c r="L43" s="78"/>
      <c r="M43" s="71"/>
    </row>
    <row r="44" spans="1:13" ht="35.1" customHeight="1">
      <c r="A44" s="3">
        <v>38</v>
      </c>
      <c r="B44" s="11"/>
      <c r="C44" s="2"/>
      <c r="D44" s="2"/>
      <c r="E44" s="2"/>
      <c r="F44" s="2"/>
      <c r="G44" s="40" t="str">
        <f t="shared" si="3"/>
        <v/>
      </c>
      <c r="H44" s="40" t="str">
        <f t="shared" si="4"/>
        <v/>
      </c>
      <c r="I44" s="40" t="str">
        <f t="shared" si="4"/>
        <v/>
      </c>
      <c r="J44" s="9"/>
      <c r="K44" s="77"/>
      <c r="L44" s="78"/>
      <c r="M44" s="71"/>
    </row>
    <row r="45" spans="1:13" ht="35.1" customHeight="1">
      <c r="A45" s="3">
        <v>39</v>
      </c>
      <c r="B45" s="11"/>
      <c r="C45" s="2"/>
      <c r="D45" s="2"/>
      <c r="E45" s="2"/>
      <c r="F45" s="2"/>
      <c r="G45" s="40" t="str">
        <f t="shared" si="3"/>
        <v/>
      </c>
      <c r="H45" s="40" t="str">
        <f t="shared" si="4"/>
        <v/>
      </c>
      <c r="I45" s="40" t="str">
        <f t="shared" si="4"/>
        <v/>
      </c>
      <c r="J45" s="9"/>
      <c r="K45" s="77"/>
      <c r="L45" s="78"/>
      <c r="M45" s="71"/>
    </row>
    <row r="46" spans="1:13" ht="35.1" customHeight="1">
      <c r="A46" s="3">
        <v>40</v>
      </c>
      <c r="B46" s="11"/>
      <c r="C46" s="2"/>
      <c r="D46" s="2"/>
      <c r="E46" s="2"/>
      <c r="F46" s="2"/>
      <c r="G46" s="40" t="str">
        <f t="shared" si="3"/>
        <v/>
      </c>
      <c r="H46" s="40" t="str">
        <f t="shared" si="4"/>
        <v/>
      </c>
      <c r="I46" s="40" t="str">
        <f t="shared" si="4"/>
        <v/>
      </c>
      <c r="J46" s="9"/>
      <c r="K46" s="77"/>
      <c r="L46" s="78"/>
      <c r="M46" s="71"/>
    </row>
    <row r="47" spans="1:13" ht="35.1" customHeight="1">
      <c r="A47" s="3">
        <v>41</v>
      </c>
      <c r="B47" s="11"/>
      <c r="C47" s="2"/>
      <c r="D47" s="2"/>
      <c r="E47" s="2"/>
      <c r="F47" s="2"/>
      <c r="G47" s="40" t="str">
        <f t="shared" si="3"/>
        <v/>
      </c>
      <c r="H47" s="40" t="str">
        <f t="shared" si="4"/>
        <v/>
      </c>
      <c r="I47" s="40" t="str">
        <f t="shared" si="4"/>
        <v/>
      </c>
      <c r="J47" s="9"/>
      <c r="K47" s="77"/>
      <c r="L47" s="78"/>
      <c r="M47" s="71"/>
    </row>
    <row r="48" spans="1:13" ht="35.1" customHeight="1">
      <c r="A48" s="3">
        <v>42</v>
      </c>
      <c r="B48" s="11"/>
      <c r="C48" s="2"/>
      <c r="D48" s="2"/>
      <c r="E48" s="2"/>
      <c r="F48" s="2"/>
      <c r="G48" s="40" t="str">
        <f t="shared" si="3"/>
        <v/>
      </c>
      <c r="H48" s="40" t="str">
        <f t="shared" si="4"/>
        <v/>
      </c>
      <c r="I48" s="40" t="str">
        <f t="shared" si="4"/>
        <v/>
      </c>
      <c r="J48" s="9"/>
      <c r="K48" s="77"/>
      <c r="L48" s="78"/>
      <c r="M48" s="71"/>
    </row>
    <row r="49" spans="1:13" ht="35.1" customHeight="1">
      <c r="A49" s="3">
        <v>43</v>
      </c>
      <c r="B49" s="11"/>
      <c r="C49" s="2"/>
      <c r="D49" s="2"/>
      <c r="E49" s="2"/>
      <c r="F49" s="2"/>
      <c r="G49" s="40" t="str">
        <f t="shared" si="3"/>
        <v/>
      </c>
      <c r="H49" s="40" t="str">
        <f t="shared" si="4"/>
        <v/>
      </c>
      <c r="I49" s="40" t="str">
        <f t="shared" si="4"/>
        <v/>
      </c>
      <c r="J49" s="9"/>
      <c r="K49" s="77"/>
      <c r="L49" s="78"/>
      <c r="M49" s="71"/>
    </row>
    <row r="50" spans="1:13" ht="35.1" customHeight="1">
      <c r="A50" s="3">
        <v>44</v>
      </c>
      <c r="B50" s="11"/>
      <c r="C50" s="2"/>
      <c r="D50" s="2"/>
      <c r="E50" s="2"/>
      <c r="F50" s="2"/>
      <c r="G50" s="40" t="str">
        <f t="shared" si="3"/>
        <v/>
      </c>
      <c r="H50" s="40" t="str">
        <f t="shared" si="4"/>
        <v/>
      </c>
      <c r="I50" s="40" t="str">
        <f t="shared" si="4"/>
        <v/>
      </c>
      <c r="J50" s="9"/>
      <c r="K50" s="77"/>
      <c r="L50" s="78"/>
      <c r="M50" s="71"/>
    </row>
    <row r="51" spans="1:13" ht="35.1" customHeight="1">
      <c r="A51" s="3">
        <v>45</v>
      </c>
      <c r="B51" s="11"/>
      <c r="C51" s="2"/>
      <c r="D51" s="2"/>
      <c r="E51" s="2"/>
      <c r="F51" s="2"/>
      <c r="G51" s="40" t="str">
        <f t="shared" si="3"/>
        <v/>
      </c>
      <c r="H51" s="40" t="str">
        <f t="shared" si="4"/>
        <v/>
      </c>
      <c r="I51" s="40" t="str">
        <f t="shared" si="4"/>
        <v/>
      </c>
      <c r="J51" s="9"/>
      <c r="K51" s="77"/>
      <c r="L51" s="78"/>
      <c r="M51" s="71"/>
    </row>
    <row r="52" spans="1:13" ht="35.1" customHeight="1">
      <c r="A52" s="3">
        <v>46</v>
      </c>
      <c r="B52" s="11"/>
      <c r="C52" s="2"/>
      <c r="D52" s="2"/>
      <c r="E52" s="2"/>
      <c r="F52" s="2"/>
      <c r="G52" s="40" t="str">
        <f t="shared" si="3"/>
        <v/>
      </c>
      <c r="H52" s="40" t="str">
        <f t="shared" si="4"/>
        <v/>
      </c>
      <c r="I52" s="40" t="str">
        <f t="shared" si="4"/>
        <v/>
      </c>
      <c r="J52" s="9"/>
      <c r="K52" s="77"/>
      <c r="L52" s="78"/>
      <c r="M52" s="71"/>
    </row>
    <row r="53" spans="1:13" ht="35.1" customHeight="1">
      <c r="A53" s="3">
        <v>47</v>
      </c>
      <c r="B53" s="11"/>
      <c r="C53" s="2"/>
      <c r="D53" s="2"/>
      <c r="E53" s="2"/>
      <c r="F53" s="2"/>
      <c r="G53" s="40" t="str">
        <f t="shared" si="3"/>
        <v/>
      </c>
      <c r="H53" s="40" t="str">
        <f t="shared" si="4"/>
        <v/>
      </c>
      <c r="I53" s="40" t="str">
        <f t="shared" si="4"/>
        <v/>
      </c>
      <c r="J53" s="9"/>
      <c r="K53" s="77"/>
      <c r="L53" s="78"/>
      <c r="M53" s="71"/>
    </row>
    <row r="54" spans="1:13" ht="35.1" customHeight="1">
      <c r="A54" s="3">
        <v>48</v>
      </c>
      <c r="B54" s="11"/>
      <c r="C54" s="2"/>
      <c r="D54" s="2"/>
      <c r="E54" s="2"/>
      <c r="F54" s="2"/>
      <c r="G54" s="40" t="str">
        <f t="shared" si="3"/>
        <v/>
      </c>
      <c r="H54" s="40" t="str">
        <f t="shared" si="4"/>
        <v/>
      </c>
      <c r="I54" s="40" t="str">
        <f t="shared" si="4"/>
        <v/>
      </c>
      <c r="J54" s="9"/>
      <c r="K54" s="77"/>
      <c r="L54" s="78"/>
      <c r="M54" s="71"/>
    </row>
    <row r="55" spans="1:13" ht="35.1" customHeight="1">
      <c r="A55" s="3">
        <v>49</v>
      </c>
      <c r="B55" s="11"/>
      <c r="C55" s="2"/>
      <c r="D55" s="2"/>
      <c r="E55" s="2"/>
      <c r="F55" s="2"/>
      <c r="G55" s="40" t="str">
        <f t="shared" si="3"/>
        <v/>
      </c>
      <c r="H55" s="40" t="str">
        <f t="shared" si="4"/>
        <v/>
      </c>
      <c r="I55" s="40" t="str">
        <f t="shared" si="4"/>
        <v/>
      </c>
      <c r="J55" s="9"/>
      <c r="K55" s="77"/>
      <c r="L55" s="78"/>
      <c r="M55" s="71"/>
    </row>
    <row r="56" spans="1:13" ht="35.1" customHeight="1">
      <c r="A56" s="3">
        <v>50</v>
      </c>
      <c r="B56" s="11"/>
      <c r="C56" s="2"/>
      <c r="D56" s="2"/>
      <c r="E56" s="2"/>
      <c r="F56" s="2"/>
      <c r="G56" s="40" t="str">
        <f t="shared" si="3"/>
        <v/>
      </c>
      <c r="H56" s="40" t="str">
        <f t="shared" si="4"/>
        <v/>
      </c>
      <c r="I56" s="40" t="str">
        <f t="shared" si="4"/>
        <v/>
      </c>
      <c r="J56" s="9"/>
      <c r="K56" s="77"/>
      <c r="L56" s="78"/>
      <c r="M56" s="71"/>
    </row>
    <row r="57" spans="1:13" ht="35.1" customHeight="1">
      <c r="A57" s="3">
        <v>51</v>
      </c>
      <c r="B57" s="11"/>
      <c r="C57" s="2"/>
      <c r="D57" s="2"/>
      <c r="E57" s="2"/>
      <c r="F57" s="2"/>
      <c r="G57" s="40" t="str">
        <f t="shared" si="3"/>
        <v/>
      </c>
      <c r="H57" s="40" t="str">
        <f t="shared" si="4"/>
        <v/>
      </c>
      <c r="I57" s="40" t="str">
        <f t="shared" si="4"/>
        <v/>
      </c>
      <c r="J57" s="9"/>
      <c r="K57" s="77"/>
      <c r="L57" s="78"/>
      <c r="M57" s="71"/>
    </row>
    <row r="58" spans="1:13" ht="35.1" customHeight="1">
      <c r="A58" s="3">
        <v>52</v>
      </c>
      <c r="B58" s="11"/>
      <c r="C58" s="2"/>
      <c r="D58" s="2"/>
      <c r="E58" s="2"/>
      <c r="F58" s="2"/>
      <c r="G58" s="40" t="str">
        <f t="shared" si="3"/>
        <v/>
      </c>
      <c r="H58" s="40" t="str">
        <f t="shared" si="4"/>
        <v/>
      </c>
      <c r="I58" s="40" t="str">
        <f t="shared" si="4"/>
        <v/>
      </c>
      <c r="J58" s="9"/>
      <c r="K58" s="77"/>
      <c r="L58" s="78"/>
      <c r="M58" s="71"/>
    </row>
    <row r="59" spans="1:13" ht="35.1" customHeight="1">
      <c r="A59" s="3">
        <v>53</v>
      </c>
      <c r="B59" s="11"/>
      <c r="C59" s="2"/>
      <c r="D59" s="2"/>
      <c r="E59" s="2"/>
      <c r="F59" s="2"/>
      <c r="G59" s="40" t="str">
        <f t="shared" si="3"/>
        <v/>
      </c>
      <c r="H59" s="40" t="str">
        <f t="shared" si="4"/>
        <v/>
      </c>
      <c r="I59" s="40" t="str">
        <f t="shared" si="4"/>
        <v/>
      </c>
      <c r="J59" s="9"/>
      <c r="K59" s="77"/>
      <c r="L59" s="78"/>
      <c r="M59" s="71"/>
    </row>
    <row r="60" spans="1:13" ht="35.1" customHeight="1">
      <c r="A60" s="3">
        <v>54</v>
      </c>
      <c r="B60" s="11"/>
      <c r="C60" s="2"/>
      <c r="D60" s="2"/>
      <c r="E60" s="2"/>
      <c r="F60" s="2"/>
      <c r="G60" s="40" t="str">
        <f t="shared" si="3"/>
        <v/>
      </c>
      <c r="H60" s="40" t="str">
        <f t="shared" si="4"/>
        <v/>
      </c>
      <c r="I60" s="40" t="str">
        <f t="shared" si="4"/>
        <v/>
      </c>
      <c r="J60" s="9"/>
      <c r="K60" s="77"/>
      <c r="L60" s="78"/>
      <c r="M60" s="71"/>
    </row>
    <row r="61" spans="1:13" ht="35.1" customHeight="1">
      <c r="A61" s="3">
        <v>55</v>
      </c>
      <c r="B61" s="11"/>
      <c r="C61" s="2"/>
      <c r="D61" s="2"/>
      <c r="E61" s="2"/>
      <c r="F61" s="2"/>
      <c r="G61" s="40" t="str">
        <f t="shared" si="3"/>
        <v/>
      </c>
      <c r="H61" s="40" t="str">
        <f t="shared" si="4"/>
        <v/>
      </c>
      <c r="I61" s="40" t="str">
        <f t="shared" si="4"/>
        <v/>
      </c>
      <c r="J61" s="9"/>
      <c r="K61" s="77"/>
      <c r="L61" s="78"/>
      <c r="M61" s="71"/>
    </row>
    <row r="62" spans="1:13" ht="35.1" customHeight="1">
      <c r="A62" s="3">
        <v>56</v>
      </c>
      <c r="B62" s="11"/>
      <c r="C62" s="2"/>
      <c r="D62" s="2"/>
      <c r="E62" s="2"/>
      <c r="F62" s="2"/>
      <c r="G62" s="40" t="str">
        <f t="shared" si="3"/>
        <v/>
      </c>
      <c r="H62" s="40" t="str">
        <f t="shared" si="4"/>
        <v/>
      </c>
      <c r="I62" s="40" t="str">
        <f t="shared" si="4"/>
        <v/>
      </c>
      <c r="J62" s="9"/>
      <c r="K62" s="77"/>
      <c r="L62" s="78"/>
      <c r="M62" s="71"/>
    </row>
    <row r="63" spans="1:13" ht="35.1" customHeight="1">
      <c r="A63" s="3">
        <v>57</v>
      </c>
      <c r="B63" s="11"/>
      <c r="C63" s="2"/>
      <c r="D63" s="2"/>
      <c r="E63" s="2"/>
      <c r="F63" s="2"/>
      <c r="G63" s="40" t="str">
        <f t="shared" si="3"/>
        <v/>
      </c>
      <c r="H63" s="40" t="str">
        <f t="shared" si="4"/>
        <v/>
      </c>
      <c r="I63" s="40" t="str">
        <f t="shared" si="4"/>
        <v/>
      </c>
      <c r="J63" s="9"/>
      <c r="K63" s="77"/>
      <c r="L63" s="78"/>
      <c r="M63" s="71"/>
    </row>
    <row r="64" spans="1:13" ht="35.1" customHeight="1">
      <c r="A64" s="3">
        <v>58</v>
      </c>
      <c r="B64" s="11"/>
      <c r="C64" s="2"/>
      <c r="D64" s="2"/>
      <c r="E64" s="2"/>
      <c r="F64" s="2"/>
      <c r="G64" s="40" t="str">
        <f t="shared" si="3"/>
        <v/>
      </c>
      <c r="H64" s="40" t="str">
        <f t="shared" si="4"/>
        <v/>
      </c>
      <c r="I64" s="40" t="str">
        <f t="shared" si="4"/>
        <v/>
      </c>
      <c r="J64" s="9"/>
      <c r="K64" s="77"/>
      <c r="L64" s="78"/>
      <c r="M64" s="71"/>
    </row>
    <row r="65" spans="1:13" ht="35.1" customHeight="1">
      <c r="A65" s="3">
        <v>59</v>
      </c>
      <c r="B65" s="11"/>
      <c r="C65" s="2"/>
      <c r="D65" s="2"/>
      <c r="E65" s="2"/>
      <c r="F65" s="2"/>
      <c r="G65" s="40" t="str">
        <f t="shared" si="3"/>
        <v/>
      </c>
      <c r="H65" s="40" t="str">
        <f t="shared" si="4"/>
        <v/>
      </c>
      <c r="I65" s="40" t="str">
        <f t="shared" si="4"/>
        <v/>
      </c>
      <c r="J65" s="9"/>
      <c r="K65" s="77"/>
      <c r="L65" s="78"/>
      <c r="M65" s="71"/>
    </row>
    <row r="66" spans="1:13" ht="35.1" customHeight="1">
      <c r="A66" s="3">
        <v>60</v>
      </c>
      <c r="B66" s="11"/>
      <c r="C66" s="2"/>
      <c r="D66" s="2"/>
      <c r="E66" s="2"/>
      <c r="F66" s="2"/>
      <c r="G66" s="40" t="str">
        <f t="shared" si="3"/>
        <v/>
      </c>
      <c r="H66" s="40" t="str">
        <f t="shared" si="4"/>
        <v/>
      </c>
      <c r="I66" s="40" t="str">
        <f t="shared" si="4"/>
        <v/>
      </c>
      <c r="J66" s="9"/>
      <c r="K66" s="77"/>
      <c r="L66" s="78"/>
      <c r="M66" s="71"/>
    </row>
    <row r="67" spans="1:13" ht="35.1" customHeight="1">
      <c r="A67" s="3">
        <v>61</v>
      </c>
      <c r="B67" s="11"/>
      <c r="C67" s="2"/>
      <c r="D67" s="2"/>
      <c r="E67" s="2"/>
      <c r="F67" s="2"/>
      <c r="G67" s="40" t="str">
        <f t="shared" si="3"/>
        <v/>
      </c>
      <c r="H67" s="40" t="str">
        <f t="shared" si="4"/>
        <v/>
      </c>
      <c r="I67" s="40" t="str">
        <f t="shared" si="4"/>
        <v/>
      </c>
      <c r="J67" s="9"/>
      <c r="K67" s="77"/>
      <c r="L67" s="78"/>
      <c r="M67" s="71"/>
    </row>
    <row r="68" spans="1:13" ht="35.1" customHeight="1">
      <c r="A68" s="3">
        <v>62</v>
      </c>
      <c r="B68" s="11"/>
      <c r="C68" s="2"/>
      <c r="D68" s="2"/>
      <c r="E68" s="2"/>
      <c r="F68" s="2"/>
      <c r="G68" s="40" t="str">
        <f t="shared" si="3"/>
        <v/>
      </c>
      <c r="H68" s="40" t="str">
        <f t="shared" si="4"/>
        <v/>
      </c>
      <c r="I68" s="40" t="str">
        <f t="shared" si="4"/>
        <v/>
      </c>
      <c r="J68" s="9"/>
      <c r="K68" s="77"/>
      <c r="L68" s="78"/>
      <c r="M68" s="71"/>
    </row>
    <row r="69" spans="1:13" ht="35.1" customHeight="1">
      <c r="A69" s="3">
        <v>63</v>
      </c>
      <c r="B69" s="11"/>
      <c r="C69" s="2"/>
      <c r="D69" s="2"/>
      <c r="E69" s="2"/>
      <c r="F69" s="2"/>
      <c r="G69" s="40" t="str">
        <f t="shared" si="3"/>
        <v/>
      </c>
      <c r="H69" s="40" t="str">
        <f t="shared" si="4"/>
        <v/>
      </c>
      <c r="I69" s="40" t="str">
        <f t="shared" si="4"/>
        <v/>
      </c>
      <c r="J69" s="9"/>
      <c r="K69" s="77"/>
      <c r="L69" s="78"/>
      <c r="M69" s="71"/>
    </row>
    <row r="70" spans="1:13" ht="35.1" customHeight="1">
      <c r="A70" s="3">
        <v>64</v>
      </c>
      <c r="B70" s="11"/>
      <c r="C70" s="2"/>
      <c r="D70" s="2"/>
      <c r="E70" s="2"/>
      <c r="F70" s="2"/>
      <c r="G70" s="40" t="str">
        <f t="shared" ref="G70:G86" si="5">IF(D70="","",VLOOKUP(D70,$Q$1:$R$7,2,0))</f>
        <v/>
      </c>
      <c r="H70" s="40" t="str">
        <f t="shared" ref="H70:I86" si="6">IF(E70="","",VLOOKUP(E70,$Q$1:$R$7,2,0))</f>
        <v/>
      </c>
      <c r="I70" s="40" t="str">
        <f t="shared" si="6"/>
        <v/>
      </c>
      <c r="J70" s="9"/>
      <c r="K70" s="77"/>
      <c r="L70" s="78"/>
      <c r="M70" s="71"/>
    </row>
    <row r="71" spans="1:13" ht="35.1" customHeight="1">
      <c r="A71" s="3">
        <v>65</v>
      </c>
      <c r="B71" s="11"/>
      <c r="C71" s="2"/>
      <c r="D71" s="2"/>
      <c r="E71" s="2"/>
      <c r="F71" s="2"/>
      <c r="G71" s="40" t="str">
        <f t="shared" si="5"/>
        <v/>
      </c>
      <c r="H71" s="40" t="str">
        <f t="shared" si="6"/>
        <v/>
      </c>
      <c r="I71" s="40" t="str">
        <f t="shared" si="6"/>
        <v/>
      </c>
      <c r="J71" s="9"/>
      <c r="K71" s="77"/>
      <c r="L71" s="78"/>
      <c r="M71" s="71"/>
    </row>
    <row r="72" spans="1:13" ht="35.1" customHeight="1">
      <c r="A72" s="3">
        <v>66</v>
      </c>
      <c r="B72" s="11"/>
      <c r="C72" s="2"/>
      <c r="D72" s="2"/>
      <c r="E72" s="2"/>
      <c r="F72" s="2"/>
      <c r="G72" s="40" t="str">
        <f t="shared" si="5"/>
        <v/>
      </c>
      <c r="H72" s="40" t="str">
        <f t="shared" si="6"/>
        <v/>
      </c>
      <c r="I72" s="40" t="str">
        <f t="shared" si="6"/>
        <v/>
      </c>
      <c r="J72" s="9"/>
      <c r="K72" s="77"/>
      <c r="L72" s="78"/>
      <c r="M72" s="71"/>
    </row>
    <row r="73" spans="1:13" ht="35.1" customHeight="1">
      <c r="A73" s="3">
        <v>67</v>
      </c>
      <c r="B73" s="11"/>
      <c r="C73" s="2"/>
      <c r="D73" s="2"/>
      <c r="E73" s="2"/>
      <c r="F73" s="2"/>
      <c r="G73" s="40" t="str">
        <f t="shared" si="5"/>
        <v/>
      </c>
      <c r="H73" s="40" t="str">
        <f t="shared" si="6"/>
        <v/>
      </c>
      <c r="I73" s="40" t="str">
        <f t="shared" si="6"/>
        <v/>
      </c>
      <c r="J73" s="9"/>
      <c r="K73" s="77"/>
      <c r="L73" s="78"/>
      <c r="M73" s="71"/>
    </row>
    <row r="74" spans="1:13" ht="35.1" customHeight="1">
      <c r="A74" s="3">
        <v>68</v>
      </c>
      <c r="B74" s="11"/>
      <c r="C74" s="2"/>
      <c r="D74" s="2"/>
      <c r="E74" s="2"/>
      <c r="F74" s="2"/>
      <c r="G74" s="40" t="str">
        <f t="shared" si="5"/>
        <v/>
      </c>
      <c r="H74" s="40" t="str">
        <f t="shared" si="6"/>
        <v/>
      </c>
      <c r="I74" s="40" t="str">
        <f t="shared" si="6"/>
        <v/>
      </c>
      <c r="J74" s="9"/>
      <c r="K74" s="77"/>
      <c r="L74" s="78"/>
      <c r="M74" s="71"/>
    </row>
    <row r="75" spans="1:13" ht="35.1" customHeight="1">
      <c r="A75" s="3">
        <v>69</v>
      </c>
      <c r="B75" s="11"/>
      <c r="C75" s="2"/>
      <c r="D75" s="2"/>
      <c r="E75" s="2"/>
      <c r="F75" s="2"/>
      <c r="G75" s="40" t="str">
        <f t="shared" si="5"/>
        <v/>
      </c>
      <c r="H75" s="40" t="str">
        <f t="shared" si="6"/>
        <v/>
      </c>
      <c r="I75" s="40" t="str">
        <f t="shared" si="6"/>
        <v/>
      </c>
      <c r="J75" s="9"/>
      <c r="K75" s="77"/>
      <c r="L75" s="78"/>
      <c r="M75" s="71"/>
    </row>
    <row r="76" spans="1:13" ht="35.1" customHeight="1">
      <c r="A76" s="3">
        <v>70</v>
      </c>
      <c r="B76" s="11"/>
      <c r="C76" s="2"/>
      <c r="D76" s="2"/>
      <c r="E76" s="2"/>
      <c r="F76" s="2"/>
      <c r="G76" s="40" t="str">
        <f t="shared" si="5"/>
        <v/>
      </c>
      <c r="H76" s="40" t="str">
        <f t="shared" si="6"/>
        <v/>
      </c>
      <c r="I76" s="40" t="str">
        <f t="shared" si="6"/>
        <v/>
      </c>
      <c r="J76" s="9"/>
      <c r="K76" s="77"/>
      <c r="L76" s="78"/>
      <c r="M76" s="71"/>
    </row>
    <row r="77" spans="1:13" ht="35.1" customHeight="1">
      <c r="A77" s="3">
        <v>71</v>
      </c>
      <c r="B77" s="11"/>
      <c r="C77" s="2"/>
      <c r="D77" s="2"/>
      <c r="E77" s="2"/>
      <c r="F77" s="2"/>
      <c r="G77" s="40" t="str">
        <f t="shared" si="5"/>
        <v/>
      </c>
      <c r="H77" s="40" t="str">
        <f t="shared" si="6"/>
        <v/>
      </c>
      <c r="I77" s="40" t="str">
        <f t="shared" si="6"/>
        <v/>
      </c>
      <c r="J77" s="9"/>
      <c r="K77" s="77"/>
      <c r="L77" s="78"/>
      <c r="M77" s="71"/>
    </row>
    <row r="78" spans="1:13" ht="35.1" customHeight="1">
      <c r="A78" s="3">
        <v>72</v>
      </c>
      <c r="B78" s="11"/>
      <c r="C78" s="2"/>
      <c r="D78" s="2"/>
      <c r="E78" s="2"/>
      <c r="F78" s="2"/>
      <c r="G78" s="40" t="str">
        <f t="shared" si="5"/>
        <v/>
      </c>
      <c r="H78" s="40" t="str">
        <f t="shared" si="6"/>
        <v/>
      </c>
      <c r="I78" s="40" t="str">
        <f t="shared" si="6"/>
        <v/>
      </c>
      <c r="J78" s="9"/>
      <c r="K78" s="77"/>
      <c r="L78" s="78"/>
      <c r="M78" s="71"/>
    </row>
    <row r="79" spans="1:13" ht="35.1" customHeight="1">
      <c r="A79" s="3">
        <v>73</v>
      </c>
      <c r="B79" s="11"/>
      <c r="C79" s="2"/>
      <c r="D79" s="2"/>
      <c r="E79" s="2"/>
      <c r="F79" s="2"/>
      <c r="G79" s="40" t="str">
        <f t="shared" si="5"/>
        <v/>
      </c>
      <c r="H79" s="40" t="str">
        <f t="shared" si="6"/>
        <v/>
      </c>
      <c r="I79" s="40" t="str">
        <f t="shared" si="6"/>
        <v/>
      </c>
      <c r="J79" s="9"/>
      <c r="K79" s="77"/>
      <c r="L79" s="78"/>
      <c r="M79" s="71"/>
    </row>
    <row r="80" spans="1:13" ht="35.1" customHeight="1">
      <c r="A80" s="3">
        <v>74</v>
      </c>
      <c r="B80" s="11"/>
      <c r="C80" s="2"/>
      <c r="D80" s="2"/>
      <c r="E80" s="2"/>
      <c r="F80" s="2"/>
      <c r="G80" s="40" t="str">
        <f t="shared" si="5"/>
        <v/>
      </c>
      <c r="H80" s="40" t="str">
        <f t="shared" si="6"/>
        <v/>
      </c>
      <c r="I80" s="40" t="str">
        <f t="shared" si="6"/>
        <v/>
      </c>
      <c r="J80" s="9"/>
      <c r="K80" s="77"/>
      <c r="L80" s="78"/>
      <c r="M80" s="71"/>
    </row>
    <row r="81" spans="1:13" ht="35.1" customHeight="1">
      <c r="A81" s="3">
        <v>75</v>
      </c>
      <c r="B81" s="11"/>
      <c r="C81" s="2"/>
      <c r="D81" s="2"/>
      <c r="E81" s="2"/>
      <c r="F81" s="2"/>
      <c r="G81" s="40" t="str">
        <f t="shared" si="5"/>
        <v/>
      </c>
      <c r="H81" s="40" t="str">
        <f t="shared" si="6"/>
        <v/>
      </c>
      <c r="I81" s="40" t="str">
        <f t="shared" si="6"/>
        <v/>
      </c>
      <c r="J81" s="9"/>
      <c r="K81" s="77"/>
      <c r="L81" s="78"/>
      <c r="M81" s="71"/>
    </row>
    <row r="82" spans="1:13" ht="35.1" customHeight="1">
      <c r="A82" s="3">
        <v>76</v>
      </c>
      <c r="B82" s="11"/>
      <c r="C82" s="2"/>
      <c r="D82" s="2"/>
      <c r="E82" s="2"/>
      <c r="F82" s="2"/>
      <c r="G82" s="40" t="str">
        <f t="shared" si="5"/>
        <v/>
      </c>
      <c r="H82" s="40" t="str">
        <f t="shared" si="6"/>
        <v/>
      </c>
      <c r="I82" s="40" t="str">
        <f t="shared" si="6"/>
        <v/>
      </c>
      <c r="J82" s="9"/>
      <c r="K82" s="77"/>
      <c r="L82" s="78"/>
      <c r="M82" s="71"/>
    </row>
    <row r="83" spans="1:13" ht="35.1" customHeight="1">
      <c r="A83" s="3">
        <v>77</v>
      </c>
      <c r="B83" s="11"/>
      <c r="C83" s="2"/>
      <c r="D83" s="2"/>
      <c r="E83" s="2"/>
      <c r="F83" s="2"/>
      <c r="G83" s="40" t="str">
        <f t="shared" si="5"/>
        <v/>
      </c>
      <c r="H83" s="40" t="str">
        <f t="shared" si="6"/>
        <v/>
      </c>
      <c r="I83" s="40" t="str">
        <f t="shared" si="6"/>
        <v/>
      </c>
      <c r="J83" s="9"/>
      <c r="K83" s="77"/>
      <c r="L83" s="78"/>
      <c r="M83" s="71"/>
    </row>
    <row r="84" spans="1:13" ht="35.1" customHeight="1">
      <c r="A84" s="3">
        <v>78</v>
      </c>
      <c r="B84" s="11"/>
      <c r="C84" s="2"/>
      <c r="D84" s="2"/>
      <c r="E84" s="2"/>
      <c r="F84" s="2"/>
      <c r="G84" s="40" t="str">
        <f t="shared" si="5"/>
        <v/>
      </c>
      <c r="H84" s="40" t="str">
        <f t="shared" si="6"/>
        <v/>
      </c>
      <c r="I84" s="40" t="str">
        <f t="shared" si="6"/>
        <v/>
      </c>
      <c r="J84" s="9"/>
      <c r="K84" s="77"/>
      <c r="L84" s="78"/>
      <c r="M84" s="71"/>
    </row>
    <row r="85" spans="1:13" ht="35.1" customHeight="1">
      <c r="A85" s="3">
        <v>79</v>
      </c>
      <c r="B85" s="11"/>
      <c r="C85" s="2"/>
      <c r="D85" s="2"/>
      <c r="E85" s="2"/>
      <c r="F85" s="2"/>
      <c r="G85" s="40" t="str">
        <f t="shared" si="5"/>
        <v/>
      </c>
      <c r="H85" s="40" t="str">
        <f t="shared" si="6"/>
        <v/>
      </c>
      <c r="I85" s="40" t="str">
        <f t="shared" si="6"/>
        <v/>
      </c>
      <c r="J85" s="9"/>
      <c r="K85" s="77"/>
      <c r="L85" s="78"/>
      <c r="M85" s="71"/>
    </row>
    <row r="86" spans="1:13" ht="35.1" customHeight="1" thickBot="1">
      <c r="A86" s="4">
        <v>80</v>
      </c>
      <c r="B86" s="33"/>
      <c r="C86" s="34"/>
      <c r="D86" s="34"/>
      <c r="E86" s="34"/>
      <c r="F86" s="34"/>
      <c r="G86" s="41" t="str">
        <f t="shared" si="5"/>
        <v/>
      </c>
      <c r="H86" s="41" t="str">
        <f t="shared" si="6"/>
        <v/>
      </c>
      <c r="I86" s="41" t="str">
        <f t="shared" si="6"/>
        <v/>
      </c>
      <c r="J86" s="35"/>
      <c r="K86" s="79"/>
      <c r="L86" s="80"/>
      <c r="M86" s="72"/>
    </row>
  </sheetData>
  <mergeCells count="9">
    <mergeCell ref="M4:M5"/>
    <mergeCell ref="A1:L1"/>
    <mergeCell ref="A4:A5"/>
    <mergeCell ref="B4:B5"/>
    <mergeCell ref="C4:C5"/>
    <mergeCell ref="D4:H4"/>
    <mergeCell ref="J4:J5"/>
    <mergeCell ref="K4:L4"/>
    <mergeCell ref="A3:C3"/>
  </mergeCells>
  <phoneticPr fontId="1"/>
  <dataValidations count="4">
    <dataValidation type="list" allowBlank="1" showInputMessage="1" showErrorMessage="1" error="入力された値が無効です。1、2、3、4、5のいずれかを入力してください" sqref="D6:F86" xr:uid="{6ADBA4D9-0E68-4E75-B4BA-9249DE8BE684}">
      <formula1>"1,2,3,4,5,6"</formula1>
    </dataValidation>
    <dataValidation type="list" allowBlank="1" showInputMessage="1" showErrorMessage="1" sqref="C7:C86" xr:uid="{092E3DE2-24FE-4DB1-ADE4-53C23FD79C55}">
      <formula1>"男,女"</formula1>
    </dataValidation>
    <dataValidation type="list" allowBlank="1" showInputMessage="1" showErrorMessage="1" sqref="K6:L86" xr:uid="{83ED5D60-0F74-4284-9237-4443DD06B355}">
      <formula1>$T$2:$T$14</formula1>
    </dataValidation>
    <dataValidation type="list" allowBlank="1" showInputMessage="1" showErrorMessage="1" sqref="M6:M86" xr:uid="{2EDEED94-66C2-4066-901B-B4312BF0F08F}">
      <formula1>"希望なし,学習面,進路面,教育相談面"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15352-8EE9-4BAE-A08B-91F4A737DF3D}">
  <dimension ref="A1:U86"/>
  <sheetViews>
    <sheetView workbookViewId="0">
      <selection activeCell="L16" sqref="L16"/>
    </sheetView>
  </sheetViews>
  <sheetFormatPr defaultRowHeight="13.5"/>
  <cols>
    <col min="1" max="1" width="3.875" style="1" customWidth="1"/>
    <col min="2" max="2" width="18.125" style="1" customWidth="1"/>
    <col min="3" max="3" width="8.625" style="1" customWidth="1"/>
    <col min="4" max="7" width="12.125" style="1" customWidth="1"/>
    <col min="8" max="8" width="12.625" style="1" bestFit="1" customWidth="1"/>
    <col min="9" max="9" width="12.625" style="1" customWidth="1"/>
    <col min="10" max="10" width="12.625" style="1" bestFit="1" customWidth="1"/>
    <col min="11" max="12" width="13.625" style="1" customWidth="1"/>
    <col min="13" max="13" width="13" style="1" bestFit="1" customWidth="1"/>
    <col min="14" max="14" width="9" style="1"/>
    <col min="15" max="15" width="9.25" style="1" hidden="1" customWidth="1"/>
    <col min="16" max="17" width="0" style="1" hidden="1" customWidth="1"/>
    <col min="18" max="18" width="22.875" style="1" hidden="1" customWidth="1"/>
    <col min="19" max="19" width="0" style="1" hidden="1" customWidth="1"/>
    <col min="20" max="20" width="22.875" style="1" hidden="1" customWidth="1"/>
    <col min="21" max="16384" width="9" style="1"/>
  </cols>
  <sheetData>
    <row r="1" spans="1:20" ht="17.25">
      <c r="A1" s="144" t="s">
        <v>79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Q1" s="37" t="s">
        <v>54</v>
      </c>
      <c r="R1" s="37" t="s">
        <v>41</v>
      </c>
      <c r="T1" s="70" t="s">
        <v>73</v>
      </c>
    </row>
    <row r="2" spans="1:20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Q2" s="37">
        <v>1</v>
      </c>
      <c r="R2" s="36" t="s">
        <v>42</v>
      </c>
      <c r="T2" s="73"/>
    </row>
    <row r="3" spans="1:20" ht="25.15" customHeight="1" thickBot="1">
      <c r="A3" s="155" t="s">
        <v>66</v>
      </c>
      <c r="B3" s="156"/>
      <c r="C3" s="157"/>
      <c r="D3" s="62">
        <f>COUNTIF($D$7:$D$86,1)</f>
        <v>1</v>
      </c>
      <c r="E3" s="63">
        <f>COUNTIF($D$7:$D$86,2)</f>
        <v>0</v>
      </c>
      <c r="F3" s="64">
        <f t="shared" ref="F3" si="0">COUNTIF($D$7:$D$86,3)</f>
        <v>1</v>
      </c>
      <c r="G3" s="65">
        <f>COUNTIF($D$7:$D$86,4)</f>
        <v>0</v>
      </c>
      <c r="H3" s="67">
        <f>COUNTIF($D$7:$D$86,5)</f>
        <v>1</v>
      </c>
      <c r="I3" s="66">
        <f>COUNTIF($D$7:$D$86,6)</f>
        <v>0</v>
      </c>
      <c r="J3" s="28">
        <f>SUM(J7:J86)</f>
        <v>3</v>
      </c>
      <c r="Q3" s="37">
        <v>2</v>
      </c>
      <c r="R3" s="36" t="s">
        <v>44</v>
      </c>
      <c r="T3" s="71" t="s">
        <v>63</v>
      </c>
    </row>
    <row r="4" spans="1:20" ht="17.25" customHeight="1">
      <c r="A4" s="145" t="s">
        <v>0</v>
      </c>
      <c r="B4" s="147" t="s">
        <v>32</v>
      </c>
      <c r="C4" s="149" t="s">
        <v>1</v>
      </c>
      <c r="D4" s="150" t="s">
        <v>2</v>
      </c>
      <c r="E4" s="151"/>
      <c r="F4" s="151"/>
      <c r="G4" s="151"/>
      <c r="H4" s="151"/>
      <c r="I4" s="83"/>
      <c r="J4" s="152" t="s">
        <v>37</v>
      </c>
      <c r="K4" s="145" t="s">
        <v>72</v>
      </c>
      <c r="L4" s="154"/>
      <c r="M4" s="158" t="s">
        <v>80</v>
      </c>
      <c r="Q4" s="37">
        <v>3</v>
      </c>
      <c r="R4" s="36" t="s">
        <v>45</v>
      </c>
      <c r="T4" s="71" t="s">
        <v>58</v>
      </c>
    </row>
    <row r="5" spans="1:20" ht="17.25" customHeight="1" thickBot="1">
      <c r="A5" s="146"/>
      <c r="B5" s="148"/>
      <c r="C5" s="148"/>
      <c r="D5" s="57" t="s">
        <v>28</v>
      </c>
      <c r="E5" s="57" t="s">
        <v>29</v>
      </c>
      <c r="F5" s="58" t="s">
        <v>78</v>
      </c>
      <c r="G5" s="57" t="s">
        <v>28</v>
      </c>
      <c r="H5" s="57" t="s">
        <v>29</v>
      </c>
      <c r="I5" s="58" t="s">
        <v>78</v>
      </c>
      <c r="J5" s="153"/>
      <c r="K5" s="68" t="s">
        <v>56</v>
      </c>
      <c r="L5" s="69" t="s">
        <v>57</v>
      </c>
      <c r="M5" s="159"/>
      <c r="Q5" s="37">
        <v>4</v>
      </c>
      <c r="R5" s="36" t="s">
        <v>46</v>
      </c>
      <c r="T5" s="71" t="s">
        <v>43</v>
      </c>
    </row>
    <row r="6" spans="1:20" ht="35.1" customHeight="1" thickBot="1">
      <c r="A6" s="6" t="s">
        <v>3</v>
      </c>
      <c r="B6" s="10" t="s">
        <v>4</v>
      </c>
      <c r="C6" s="5" t="s">
        <v>5</v>
      </c>
      <c r="D6" s="5">
        <v>1</v>
      </c>
      <c r="E6" s="5">
        <v>2</v>
      </c>
      <c r="F6" s="5">
        <v>3</v>
      </c>
      <c r="G6" s="38" t="str">
        <f t="shared" ref="G6:G37" si="1">IF(D6="","",VLOOKUP(D6,$Q$1:$R$7,2,0))</f>
        <v>ビジネスの基礎</v>
      </c>
      <c r="H6" s="38" t="str">
        <f t="shared" ref="H6:I37" si="2">IF(E6="","",VLOOKUP(E6,$Q$1:$R$7,2,0))</f>
        <v>表計算で○×ゲーム作成</v>
      </c>
      <c r="I6" s="38" t="str">
        <f t="shared" si="2"/>
        <v>なるほど経済学</v>
      </c>
      <c r="J6" s="7">
        <v>1</v>
      </c>
      <c r="K6" s="75" t="s">
        <v>43</v>
      </c>
      <c r="L6" s="76" t="s">
        <v>61</v>
      </c>
      <c r="M6" s="70" t="s">
        <v>83</v>
      </c>
      <c r="Q6" s="37">
        <v>5</v>
      </c>
      <c r="R6" s="36" t="s">
        <v>47</v>
      </c>
      <c r="T6" s="71" t="s">
        <v>59</v>
      </c>
    </row>
    <row r="7" spans="1:20" ht="35.1" customHeight="1">
      <c r="A7" s="30">
        <v>1</v>
      </c>
      <c r="B7" s="31" t="s">
        <v>4</v>
      </c>
      <c r="C7" s="29" t="s">
        <v>74</v>
      </c>
      <c r="D7" s="29">
        <v>1</v>
      </c>
      <c r="E7" s="29">
        <v>2</v>
      </c>
      <c r="F7" s="29"/>
      <c r="G7" s="39" t="str">
        <f t="shared" si="1"/>
        <v>ビジネスの基礎</v>
      </c>
      <c r="H7" s="39" t="str">
        <f t="shared" si="2"/>
        <v>表計算で○×ゲーム作成</v>
      </c>
      <c r="I7" s="84"/>
      <c r="J7" s="32">
        <v>1</v>
      </c>
      <c r="K7" s="77" t="s">
        <v>43</v>
      </c>
      <c r="L7" s="78" t="s">
        <v>64</v>
      </c>
      <c r="M7" s="71" t="s">
        <v>81</v>
      </c>
      <c r="Q7" s="37">
        <v>6</v>
      </c>
      <c r="R7" s="36" t="s">
        <v>50</v>
      </c>
      <c r="T7" s="71" t="s">
        <v>60</v>
      </c>
    </row>
    <row r="8" spans="1:20" ht="35.1" customHeight="1">
      <c r="A8" s="3">
        <v>2</v>
      </c>
      <c r="B8" s="11"/>
      <c r="C8" s="2"/>
      <c r="D8" s="2"/>
      <c r="E8" s="2"/>
      <c r="F8" s="2"/>
      <c r="G8" s="40" t="str">
        <f t="shared" si="1"/>
        <v/>
      </c>
      <c r="H8" s="40" t="str">
        <f t="shared" si="2"/>
        <v/>
      </c>
      <c r="I8" s="85"/>
      <c r="J8" s="9"/>
      <c r="K8" s="77"/>
      <c r="L8" s="78"/>
      <c r="M8" s="71"/>
      <c r="T8" s="74" t="s">
        <v>65</v>
      </c>
    </row>
    <row r="9" spans="1:20" ht="35.1" customHeight="1">
      <c r="A9" s="3">
        <v>3</v>
      </c>
      <c r="B9" s="11" t="s">
        <v>34</v>
      </c>
      <c r="C9" s="2" t="s">
        <v>74</v>
      </c>
      <c r="D9" s="2">
        <v>3</v>
      </c>
      <c r="E9" s="2">
        <v>4</v>
      </c>
      <c r="F9" s="2"/>
      <c r="G9" s="40" t="str">
        <f t="shared" si="1"/>
        <v>なるほど経済学</v>
      </c>
      <c r="H9" s="40" t="str">
        <f t="shared" si="2"/>
        <v>レゴで原価計算</v>
      </c>
      <c r="I9" s="85"/>
      <c r="J9" s="9">
        <v>2</v>
      </c>
      <c r="K9" s="77" t="s">
        <v>63</v>
      </c>
      <c r="L9" s="78"/>
      <c r="M9" s="71" t="s">
        <v>82</v>
      </c>
      <c r="T9" s="71" t="s">
        <v>48</v>
      </c>
    </row>
    <row r="10" spans="1:20" ht="35.1" customHeight="1">
      <c r="A10" s="3">
        <v>4</v>
      </c>
      <c r="B10" s="11" t="s">
        <v>35</v>
      </c>
      <c r="C10" s="2" t="s">
        <v>75</v>
      </c>
      <c r="D10" s="2">
        <v>5</v>
      </c>
      <c r="E10" s="2">
        <v>6</v>
      </c>
      <c r="F10" s="2"/>
      <c r="G10" s="40" t="str">
        <f t="shared" si="1"/>
        <v>ゲームプログラミング</v>
      </c>
      <c r="H10" s="40" t="str">
        <f t="shared" si="2"/>
        <v>英語ｺﾐｭﾆｹｰｼｮﾝ</v>
      </c>
      <c r="I10" s="85"/>
      <c r="J10" s="9"/>
      <c r="K10" s="77" t="s">
        <v>51</v>
      </c>
      <c r="L10" s="78" t="s">
        <v>48</v>
      </c>
      <c r="M10" s="71"/>
      <c r="T10" s="71" t="s">
        <v>49</v>
      </c>
    </row>
    <row r="11" spans="1:20" ht="35.1" customHeight="1">
      <c r="A11" s="3">
        <v>5</v>
      </c>
      <c r="B11" s="11"/>
      <c r="C11" s="2"/>
      <c r="D11" s="2"/>
      <c r="E11" s="2"/>
      <c r="F11" s="2"/>
      <c r="G11" s="40" t="str">
        <f t="shared" si="1"/>
        <v/>
      </c>
      <c r="H11" s="40" t="str">
        <f t="shared" si="2"/>
        <v/>
      </c>
      <c r="I11" s="85"/>
      <c r="J11" s="9"/>
      <c r="K11" s="77"/>
      <c r="L11" s="78"/>
      <c r="M11" s="71"/>
      <c r="T11" s="71" t="s">
        <v>62</v>
      </c>
    </row>
    <row r="12" spans="1:20" ht="35.1" customHeight="1">
      <c r="A12" s="3">
        <v>6</v>
      </c>
      <c r="B12" s="11"/>
      <c r="C12" s="2"/>
      <c r="D12" s="2"/>
      <c r="E12" s="2"/>
      <c r="F12" s="2"/>
      <c r="G12" s="40" t="str">
        <f t="shared" si="1"/>
        <v/>
      </c>
      <c r="H12" s="40" t="str">
        <f t="shared" si="2"/>
        <v/>
      </c>
      <c r="I12" s="85"/>
      <c r="J12" s="9"/>
      <c r="K12" s="77"/>
      <c r="L12" s="78"/>
      <c r="M12" s="71"/>
      <c r="T12" s="71" t="s">
        <v>51</v>
      </c>
    </row>
    <row r="13" spans="1:20" ht="35.1" customHeight="1">
      <c r="A13" s="3">
        <v>7</v>
      </c>
      <c r="B13" s="11"/>
      <c r="C13" s="2"/>
      <c r="D13" s="2"/>
      <c r="E13" s="2"/>
      <c r="F13" s="2"/>
      <c r="G13" s="40" t="str">
        <f t="shared" si="1"/>
        <v/>
      </c>
      <c r="H13" s="40" t="str">
        <f t="shared" si="2"/>
        <v/>
      </c>
      <c r="I13" s="85"/>
      <c r="J13" s="9"/>
      <c r="K13" s="77"/>
      <c r="L13" s="78"/>
      <c r="M13" s="71"/>
      <c r="T13" s="71" t="s">
        <v>52</v>
      </c>
    </row>
    <row r="14" spans="1:20" ht="35.1" customHeight="1" thickBot="1">
      <c r="A14" s="3">
        <v>8</v>
      </c>
      <c r="B14" s="11"/>
      <c r="C14" s="2"/>
      <c r="D14" s="2"/>
      <c r="E14" s="2"/>
      <c r="F14" s="2"/>
      <c r="G14" s="40" t="str">
        <f t="shared" si="1"/>
        <v/>
      </c>
      <c r="H14" s="40" t="str">
        <f t="shared" si="2"/>
        <v/>
      </c>
      <c r="I14" s="85"/>
      <c r="J14" s="9"/>
      <c r="K14" s="77"/>
      <c r="L14" s="78"/>
      <c r="M14" s="71"/>
      <c r="T14" s="72" t="s">
        <v>53</v>
      </c>
    </row>
    <row r="15" spans="1:20" ht="35.1" customHeight="1">
      <c r="A15" s="3">
        <v>9</v>
      </c>
      <c r="B15" s="11"/>
      <c r="C15" s="2"/>
      <c r="D15" s="2"/>
      <c r="E15" s="2"/>
      <c r="F15" s="2"/>
      <c r="G15" s="40" t="str">
        <f t="shared" si="1"/>
        <v/>
      </c>
      <c r="H15" s="40" t="str">
        <f t="shared" si="2"/>
        <v/>
      </c>
      <c r="I15" s="85"/>
      <c r="J15" s="9"/>
      <c r="K15" s="77"/>
      <c r="L15" s="78"/>
      <c r="M15" s="71"/>
    </row>
    <row r="16" spans="1:20" ht="35.1" customHeight="1">
      <c r="A16" s="3">
        <v>10</v>
      </c>
      <c r="B16" s="11"/>
      <c r="C16" s="2"/>
      <c r="D16" s="2"/>
      <c r="E16" s="2"/>
      <c r="F16" s="2"/>
      <c r="G16" s="40" t="str">
        <f t="shared" si="1"/>
        <v/>
      </c>
      <c r="H16" s="40" t="str">
        <f t="shared" si="2"/>
        <v/>
      </c>
      <c r="I16" s="85"/>
      <c r="J16" s="9"/>
      <c r="K16" s="77"/>
      <c r="L16" s="78"/>
      <c r="M16" s="71"/>
    </row>
    <row r="17" spans="1:13" ht="35.1" customHeight="1">
      <c r="A17" s="3">
        <v>11</v>
      </c>
      <c r="B17" s="11"/>
      <c r="C17" s="2"/>
      <c r="D17" s="2"/>
      <c r="E17" s="2"/>
      <c r="F17" s="2"/>
      <c r="G17" s="40" t="str">
        <f t="shared" si="1"/>
        <v/>
      </c>
      <c r="H17" s="40" t="str">
        <f t="shared" si="2"/>
        <v/>
      </c>
      <c r="I17" s="85"/>
      <c r="J17" s="9"/>
      <c r="K17" s="77"/>
      <c r="L17" s="78"/>
      <c r="M17" s="71"/>
    </row>
    <row r="18" spans="1:13" ht="35.1" customHeight="1">
      <c r="A18" s="3">
        <v>12</v>
      </c>
      <c r="B18" s="11"/>
      <c r="C18" s="2"/>
      <c r="D18" s="2"/>
      <c r="E18" s="2"/>
      <c r="F18" s="2"/>
      <c r="G18" s="40" t="str">
        <f t="shared" si="1"/>
        <v/>
      </c>
      <c r="H18" s="40" t="str">
        <f t="shared" si="2"/>
        <v/>
      </c>
      <c r="I18" s="85"/>
      <c r="J18" s="9"/>
      <c r="K18" s="77"/>
      <c r="L18" s="78"/>
      <c r="M18" s="71"/>
    </row>
    <row r="19" spans="1:13" ht="35.1" customHeight="1">
      <c r="A19" s="3">
        <v>13</v>
      </c>
      <c r="B19" s="11"/>
      <c r="C19" s="2"/>
      <c r="D19" s="2"/>
      <c r="E19" s="2"/>
      <c r="F19" s="2"/>
      <c r="G19" s="40" t="str">
        <f t="shared" si="1"/>
        <v/>
      </c>
      <c r="H19" s="40" t="str">
        <f t="shared" si="2"/>
        <v/>
      </c>
      <c r="I19" s="85"/>
      <c r="J19" s="9"/>
      <c r="K19" s="77"/>
      <c r="L19" s="78"/>
      <c r="M19" s="71"/>
    </row>
    <row r="20" spans="1:13" ht="35.1" customHeight="1">
      <c r="A20" s="3">
        <v>14</v>
      </c>
      <c r="B20" s="11"/>
      <c r="C20" s="2"/>
      <c r="D20" s="2"/>
      <c r="E20" s="2"/>
      <c r="F20" s="2"/>
      <c r="G20" s="40" t="str">
        <f t="shared" si="1"/>
        <v/>
      </c>
      <c r="H20" s="40" t="str">
        <f t="shared" si="2"/>
        <v/>
      </c>
      <c r="I20" s="85"/>
      <c r="J20" s="9"/>
      <c r="K20" s="77"/>
      <c r="L20" s="78"/>
      <c r="M20" s="71"/>
    </row>
    <row r="21" spans="1:13" ht="35.1" customHeight="1">
      <c r="A21" s="3">
        <v>15</v>
      </c>
      <c r="B21" s="11"/>
      <c r="C21" s="2"/>
      <c r="D21" s="2"/>
      <c r="E21" s="2"/>
      <c r="F21" s="2"/>
      <c r="G21" s="40" t="str">
        <f t="shared" si="1"/>
        <v/>
      </c>
      <c r="H21" s="40" t="str">
        <f t="shared" si="2"/>
        <v/>
      </c>
      <c r="I21" s="85"/>
      <c r="J21" s="9"/>
      <c r="K21" s="77"/>
      <c r="L21" s="78"/>
      <c r="M21" s="71"/>
    </row>
    <row r="22" spans="1:13" ht="35.1" customHeight="1">
      <c r="A22" s="3">
        <v>16</v>
      </c>
      <c r="B22" s="11"/>
      <c r="C22" s="2"/>
      <c r="D22" s="2"/>
      <c r="E22" s="2"/>
      <c r="F22" s="2"/>
      <c r="G22" s="40" t="str">
        <f t="shared" si="1"/>
        <v/>
      </c>
      <c r="H22" s="40" t="str">
        <f t="shared" si="2"/>
        <v/>
      </c>
      <c r="I22" s="85"/>
      <c r="J22" s="9"/>
      <c r="K22" s="77"/>
      <c r="L22" s="78"/>
      <c r="M22" s="71"/>
    </row>
    <row r="23" spans="1:13" ht="35.1" customHeight="1">
      <c r="A23" s="3">
        <v>17</v>
      </c>
      <c r="B23" s="11"/>
      <c r="C23" s="2"/>
      <c r="D23" s="2"/>
      <c r="E23" s="2"/>
      <c r="F23" s="2"/>
      <c r="G23" s="40" t="str">
        <f t="shared" si="1"/>
        <v/>
      </c>
      <c r="H23" s="40" t="str">
        <f t="shared" si="2"/>
        <v/>
      </c>
      <c r="I23" s="85"/>
      <c r="J23" s="9"/>
      <c r="K23" s="77"/>
      <c r="L23" s="78"/>
      <c r="M23" s="71"/>
    </row>
    <row r="24" spans="1:13" ht="35.1" customHeight="1">
      <c r="A24" s="3">
        <v>18</v>
      </c>
      <c r="B24" s="11"/>
      <c r="C24" s="2"/>
      <c r="D24" s="2"/>
      <c r="E24" s="2"/>
      <c r="F24" s="2"/>
      <c r="G24" s="40" t="str">
        <f t="shared" si="1"/>
        <v/>
      </c>
      <c r="H24" s="40" t="str">
        <f t="shared" si="2"/>
        <v/>
      </c>
      <c r="I24" s="85"/>
      <c r="J24" s="9"/>
      <c r="K24" s="77"/>
      <c r="L24" s="78"/>
      <c r="M24" s="71"/>
    </row>
    <row r="25" spans="1:13" ht="35.1" customHeight="1">
      <c r="A25" s="3">
        <v>19</v>
      </c>
      <c r="B25" s="11"/>
      <c r="C25" s="2"/>
      <c r="D25" s="2"/>
      <c r="E25" s="2"/>
      <c r="F25" s="2"/>
      <c r="G25" s="40" t="str">
        <f t="shared" si="1"/>
        <v/>
      </c>
      <c r="H25" s="40" t="str">
        <f t="shared" si="2"/>
        <v/>
      </c>
      <c r="I25" s="85"/>
      <c r="J25" s="9"/>
      <c r="K25" s="77"/>
      <c r="L25" s="78"/>
      <c r="M25" s="71"/>
    </row>
    <row r="26" spans="1:13" ht="35.1" customHeight="1">
      <c r="A26" s="3">
        <v>20</v>
      </c>
      <c r="B26" s="11"/>
      <c r="C26" s="2"/>
      <c r="D26" s="2"/>
      <c r="E26" s="2"/>
      <c r="F26" s="2"/>
      <c r="G26" s="40" t="str">
        <f t="shared" si="1"/>
        <v/>
      </c>
      <c r="H26" s="40" t="str">
        <f t="shared" si="2"/>
        <v/>
      </c>
      <c r="I26" s="85"/>
      <c r="J26" s="9"/>
      <c r="K26" s="77"/>
      <c r="L26" s="78"/>
      <c r="M26" s="71"/>
    </row>
    <row r="27" spans="1:13" ht="35.1" customHeight="1">
      <c r="A27" s="3">
        <v>21</v>
      </c>
      <c r="B27" s="11"/>
      <c r="C27" s="2"/>
      <c r="D27" s="2"/>
      <c r="E27" s="2"/>
      <c r="F27" s="2"/>
      <c r="G27" s="40" t="str">
        <f t="shared" si="1"/>
        <v/>
      </c>
      <c r="H27" s="40" t="str">
        <f t="shared" si="2"/>
        <v/>
      </c>
      <c r="I27" s="85"/>
      <c r="J27" s="9"/>
      <c r="K27" s="77"/>
      <c r="L27" s="78"/>
      <c r="M27" s="71"/>
    </row>
    <row r="28" spans="1:13" ht="35.1" customHeight="1">
      <c r="A28" s="3">
        <v>22</v>
      </c>
      <c r="B28" s="11"/>
      <c r="C28" s="2"/>
      <c r="D28" s="2"/>
      <c r="E28" s="2"/>
      <c r="F28" s="2"/>
      <c r="G28" s="40" t="str">
        <f t="shared" si="1"/>
        <v/>
      </c>
      <c r="H28" s="40" t="str">
        <f t="shared" si="2"/>
        <v/>
      </c>
      <c r="I28" s="85"/>
      <c r="J28" s="9"/>
      <c r="K28" s="77"/>
      <c r="L28" s="78"/>
      <c r="M28" s="71"/>
    </row>
    <row r="29" spans="1:13" ht="35.1" customHeight="1">
      <c r="A29" s="3">
        <v>23</v>
      </c>
      <c r="B29" s="11"/>
      <c r="C29" s="2"/>
      <c r="D29" s="2"/>
      <c r="E29" s="2"/>
      <c r="F29" s="2"/>
      <c r="G29" s="40" t="str">
        <f t="shared" si="1"/>
        <v/>
      </c>
      <c r="H29" s="40" t="str">
        <f t="shared" si="2"/>
        <v/>
      </c>
      <c r="I29" s="85"/>
      <c r="J29" s="9"/>
      <c r="K29" s="77"/>
      <c r="L29" s="78"/>
      <c r="M29" s="71"/>
    </row>
    <row r="30" spans="1:13" ht="35.1" customHeight="1">
      <c r="A30" s="3">
        <v>24</v>
      </c>
      <c r="B30" s="11"/>
      <c r="C30" s="2"/>
      <c r="D30" s="2"/>
      <c r="E30" s="2"/>
      <c r="F30" s="2"/>
      <c r="G30" s="40" t="str">
        <f t="shared" si="1"/>
        <v/>
      </c>
      <c r="H30" s="40" t="str">
        <f t="shared" si="2"/>
        <v/>
      </c>
      <c r="I30" s="85"/>
      <c r="J30" s="9"/>
      <c r="K30" s="77"/>
      <c r="L30" s="78"/>
      <c r="M30" s="71"/>
    </row>
    <row r="31" spans="1:13" ht="35.1" customHeight="1">
      <c r="A31" s="3">
        <v>25</v>
      </c>
      <c r="B31" s="11"/>
      <c r="C31" s="2"/>
      <c r="D31" s="2"/>
      <c r="E31" s="2"/>
      <c r="F31" s="2"/>
      <c r="G31" s="40" t="str">
        <f t="shared" si="1"/>
        <v/>
      </c>
      <c r="H31" s="40" t="str">
        <f t="shared" si="2"/>
        <v/>
      </c>
      <c r="I31" s="85"/>
      <c r="J31" s="9"/>
      <c r="K31" s="77"/>
      <c r="L31" s="78"/>
      <c r="M31" s="71"/>
    </row>
    <row r="32" spans="1:13" ht="35.1" customHeight="1">
      <c r="A32" s="3">
        <v>26</v>
      </c>
      <c r="B32" s="11"/>
      <c r="C32" s="2"/>
      <c r="D32" s="2"/>
      <c r="E32" s="2"/>
      <c r="F32" s="2"/>
      <c r="G32" s="40" t="str">
        <f t="shared" si="1"/>
        <v/>
      </c>
      <c r="H32" s="40" t="str">
        <f t="shared" si="2"/>
        <v/>
      </c>
      <c r="I32" s="85"/>
      <c r="J32" s="9"/>
      <c r="K32" s="77"/>
      <c r="L32" s="78"/>
      <c r="M32" s="71"/>
    </row>
    <row r="33" spans="1:13" ht="35.1" customHeight="1">
      <c r="A33" s="3">
        <v>27</v>
      </c>
      <c r="B33" s="11"/>
      <c r="C33" s="2"/>
      <c r="D33" s="2"/>
      <c r="E33" s="2"/>
      <c r="F33" s="2"/>
      <c r="G33" s="40" t="str">
        <f t="shared" si="1"/>
        <v/>
      </c>
      <c r="H33" s="40" t="str">
        <f t="shared" si="2"/>
        <v/>
      </c>
      <c r="I33" s="85"/>
      <c r="J33" s="9"/>
      <c r="K33" s="77"/>
      <c r="L33" s="78"/>
      <c r="M33" s="71"/>
    </row>
    <row r="34" spans="1:13" ht="35.1" customHeight="1">
      <c r="A34" s="3">
        <v>28</v>
      </c>
      <c r="B34" s="11"/>
      <c r="C34" s="2"/>
      <c r="D34" s="2"/>
      <c r="E34" s="2"/>
      <c r="F34" s="2"/>
      <c r="G34" s="40" t="str">
        <f t="shared" si="1"/>
        <v/>
      </c>
      <c r="H34" s="40" t="str">
        <f t="shared" si="2"/>
        <v/>
      </c>
      <c r="I34" s="85"/>
      <c r="J34" s="9"/>
      <c r="K34" s="77"/>
      <c r="L34" s="78"/>
      <c r="M34" s="71"/>
    </row>
    <row r="35" spans="1:13" ht="35.1" customHeight="1">
      <c r="A35" s="3">
        <v>29</v>
      </c>
      <c r="B35" s="11"/>
      <c r="C35" s="2"/>
      <c r="D35" s="2"/>
      <c r="E35" s="2"/>
      <c r="F35" s="2"/>
      <c r="G35" s="40" t="str">
        <f t="shared" si="1"/>
        <v/>
      </c>
      <c r="H35" s="40" t="str">
        <f t="shared" si="2"/>
        <v/>
      </c>
      <c r="I35" s="85"/>
      <c r="J35" s="9"/>
      <c r="K35" s="77"/>
      <c r="L35" s="78"/>
      <c r="M35" s="71"/>
    </row>
    <row r="36" spans="1:13" ht="35.1" customHeight="1">
      <c r="A36" s="3">
        <v>30</v>
      </c>
      <c r="B36" s="11"/>
      <c r="C36" s="2"/>
      <c r="D36" s="2"/>
      <c r="E36" s="2"/>
      <c r="F36" s="2"/>
      <c r="G36" s="40" t="str">
        <f t="shared" si="1"/>
        <v/>
      </c>
      <c r="H36" s="40" t="str">
        <f t="shared" si="2"/>
        <v/>
      </c>
      <c r="I36" s="85"/>
      <c r="J36" s="9"/>
      <c r="K36" s="77"/>
      <c r="L36" s="78"/>
      <c r="M36" s="71"/>
    </row>
    <row r="37" spans="1:13" ht="35.1" customHeight="1">
      <c r="A37" s="3">
        <v>31</v>
      </c>
      <c r="B37" s="11"/>
      <c r="C37" s="2"/>
      <c r="D37" s="2"/>
      <c r="E37" s="2"/>
      <c r="F37" s="2"/>
      <c r="G37" s="40" t="str">
        <f t="shared" si="1"/>
        <v/>
      </c>
      <c r="H37" s="40" t="str">
        <f t="shared" si="2"/>
        <v/>
      </c>
      <c r="I37" s="85"/>
      <c r="J37" s="9"/>
      <c r="K37" s="77"/>
      <c r="L37" s="78"/>
      <c r="M37" s="71"/>
    </row>
    <row r="38" spans="1:13" ht="35.1" customHeight="1">
      <c r="A38" s="3">
        <v>32</v>
      </c>
      <c r="B38" s="11"/>
      <c r="C38" s="2"/>
      <c r="D38" s="2"/>
      <c r="E38" s="2"/>
      <c r="F38" s="2"/>
      <c r="G38" s="40" t="str">
        <f t="shared" ref="G38:G69" si="3">IF(D38="","",VLOOKUP(D38,$Q$1:$R$7,2,0))</f>
        <v/>
      </c>
      <c r="H38" s="40" t="str">
        <f t="shared" ref="H38:H69" si="4">IF(E38="","",VLOOKUP(E38,$Q$1:$R$7,2,0))</f>
        <v/>
      </c>
      <c r="I38" s="85"/>
      <c r="J38" s="9"/>
      <c r="K38" s="77"/>
      <c r="L38" s="78"/>
      <c r="M38" s="71"/>
    </row>
    <row r="39" spans="1:13" ht="35.1" customHeight="1">
      <c r="A39" s="3">
        <v>33</v>
      </c>
      <c r="B39" s="11"/>
      <c r="C39" s="2"/>
      <c r="D39" s="2"/>
      <c r="E39" s="2"/>
      <c r="F39" s="2"/>
      <c r="G39" s="40" t="str">
        <f t="shared" si="3"/>
        <v/>
      </c>
      <c r="H39" s="40" t="str">
        <f t="shared" si="4"/>
        <v/>
      </c>
      <c r="I39" s="85"/>
      <c r="J39" s="9"/>
      <c r="K39" s="77"/>
      <c r="L39" s="78"/>
      <c r="M39" s="71"/>
    </row>
    <row r="40" spans="1:13" ht="35.1" customHeight="1">
      <c r="A40" s="3">
        <v>34</v>
      </c>
      <c r="B40" s="11"/>
      <c r="C40" s="2"/>
      <c r="D40" s="2"/>
      <c r="E40" s="2"/>
      <c r="F40" s="2"/>
      <c r="G40" s="40" t="str">
        <f t="shared" si="3"/>
        <v/>
      </c>
      <c r="H40" s="40" t="str">
        <f t="shared" si="4"/>
        <v/>
      </c>
      <c r="I40" s="85"/>
      <c r="J40" s="9"/>
      <c r="K40" s="77"/>
      <c r="L40" s="78"/>
      <c r="M40" s="71"/>
    </row>
    <row r="41" spans="1:13" ht="35.1" customHeight="1">
      <c r="A41" s="3">
        <v>35</v>
      </c>
      <c r="B41" s="11"/>
      <c r="C41" s="2"/>
      <c r="D41" s="2"/>
      <c r="E41" s="2"/>
      <c r="F41" s="2"/>
      <c r="G41" s="40" t="str">
        <f t="shared" si="3"/>
        <v/>
      </c>
      <c r="H41" s="40" t="str">
        <f t="shared" si="4"/>
        <v/>
      </c>
      <c r="I41" s="85"/>
      <c r="J41" s="9"/>
      <c r="K41" s="77"/>
      <c r="L41" s="78"/>
      <c r="M41" s="71"/>
    </row>
    <row r="42" spans="1:13" ht="35.1" customHeight="1">
      <c r="A42" s="3">
        <v>36</v>
      </c>
      <c r="B42" s="11"/>
      <c r="C42" s="2"/>
      <c r="D42" s="2"/>
      <c r="E42" s="2"/>
      <c r="F42" s="2"/>
      <c r="G42" s="40" t="str">
        <f t="shared" si="3"/>
        <v/>
      </c>
      <c r="H42" s="40" t="str">
        <f t="shared" si="4"/>
        <v/>
      </c>
      <c r="I42" s="85"/>
      <c r="J42" s="9"/>
      <c r="K42" s="77"/>
      <c r="L42" s="78"/>
      <c r="M42" s="71"/>
    </row>
    <row r="43" spans="1:13" ht="35.1" customHeight="1">
      <c r="A43" s="3">
        <v>37</v>
      </c>
      <c r="B43" s="11"/>
      <c r="C43" s="2"/>
      <c r="D43" s="2"/>
      <c r="E43" s="2"/>
      <c r="F43" s="2"/>
      <c r="G43" s="40" t="str">
        <f t="shared" si="3"/>
        <v/>
      </c>
      <c r="H43" s="40" t="str">
        <f t="shared" si="4"/>
        <v/>
      </c>
      <c r="I43" s="85"/>
      <c r="J43" s="9"/>
      <c r="K43" s="77"/>
      <c r="L43" s="78"/>
      <c r="M43" s="71"/>
    </row>
    <row r="44" spans="1:13" ht="35.1" customHeight="1">
      <c r="A44" s="3">
        <v>38</v>
      </c>
      <c r="B44" s="11"/>
      <c r="C44" s="2"/>
      <c r="D44" s="2"/>
      <c r="E44" s="2"/>
      <c r="F44" s="2"/>
      <c r="G44" s="40" t="str">
        <f t="shared" si="3"/>
        <v/>
      </c>
      <c r="H44" s="40" t="str">
        <f t="shared" si="4"/>
        <v/>
      </c>
      <c r="I44" s="85"/>
      <c r="J44" s="9"/>
      <c r="K44" s="77"/>
      <c r="L44" s="78"/>
      <c r="M44" s="71"/>
    </row>
    <row r="45" spans="1:13" ht="35.1" customHeight="1">
      <c r="A45" s="3">
        <v>39</v>
      </c>
      <c r="B45" s="11"/>
      <c r="C45" s="2"/>
      <c r="D45" s="2"/>
      <c r="E45" s="2"/>
      <c r="F45" s="2"/>
      <c r="G45" s="40" t="str">
        <f t="shared" si="3"/>
        <v/>
      </c>
      <c r="H45" s="40" t="str">
        <f t="shared" si="4"/>
        <v/>
      </c>
      <c r="I45" s="85"/>
      <c r="J45" s="9"/>
      <c r="K45" s="77"/>
      <c r="L45" s="78"/>
      <c r="M45" s="71"/>
    </row>
    <row r="46" spans="1:13" ht="35.1" customHeight="1">
      <c r="A46" s="3">
        <v>40</v>
      </c>
      <c r="B46" s="11"/>
      <c r="C46" s="2"/>
      <c r="D46" s="2"/>
      <c r="E46" s="2"/>
      <c r="F46" s="2"/>
      <c r="G46" s="40" t="str">
        <f t="shared" si="3"/>
        <v/>
      </c>
      <c r="H46" s="40" t="str">
        <f t="shared" si="4"/>
        <v/>
      </c>
      <c r="I46" s="85"/>
      <c r="J46" s="9"/>
      <c r="K46" s="77"/>
      <c r="L46" s="78"/>
      <c r="M46" s="71"/>
    </row>
    <row r="47" spans="1:13" ht="35.1" customHeight="1">
      <c r="A47" s="3">
        <v>41</v>
      </c>
      <c r="B47" s="11"/>
      <c r="C47" s="2"/>
      <c r="D47" s="2"/>
      <c r="E47" s="2"/>
      <c r="F47" s="2"/>
      <c r="G47" s="40" t="str">
        <f t="shared" si="3"/>
        <v/>
      </c>
      <c r="H47" s="40" t="str">
        <f t="shared" si="4"/>
        <v/>
      </c>
      <c r="I47" s="85"/>
      <c r="J47" s="9"/>
      <c r="K47" s="77"/>
      <c r="L47" s="78"/>
      <c r="M47" s="71"/>
    </row>
    <row r="48" spans="1:13" ht="35.1" customHeight="1">
      <c r="A48" s="3">
        <v>42</v>
      </c>
      <c r="B48" s="11"/>
      <c r="C48" s="2"/>
      <c r="D48" s="2"/>
      <c r="E48" s="2"/>
      <c r="F48" s="2"/>
      <c r="G48" s="40" t="str">
        <f t="shared" si="3"/>
        <v/>
      </c>
      <c r="H48" s="40" t="str">
        <f t="shared" si="4"/>
        <v/>
      </c>
      <c r="I48" s="85"/>
      <c r="J48" s="9"/>
      <c r="K48" s="77"/>
      <c r="L48" s="78"/>
      <c r="M48" s="71"/>
    </row>
    <row r="49" spans="1:13" ht="35.1" customHeight="1">
      <c r="A49" s="3">
        <v>43</v>
      </c>
      <c r="B49" s="11"/>
      <c r="C49" s="2"/>
      <c r="D49" s="2"/>
      <c r="E49" s="2"/>
      <c r="F49" s="2"/>
      <c r="G49" s="40" t="str">
        <f t="shared" si="3"/>
        <v/>
      </c>
      <c r="H49" s="40" t="str">
        <f t="shared" si="4"/>
        <v/>
      </c>
      <c r="I49" s="85"/>
      <c r="J49" s="9"/>
      <c r="K49" s="77"/>
      <c r="L49" s="78"/>
      <c r="M49" s="71"/>
    </row>
    <row r="50" spans="1:13" ht="35.1" customHeight="1">
      <c r="A50" s="3">
        <v>44</v>
      </c>
      <c r="B50" s="11"/>
      <c r="C50" s="2"/>
      <c r="D50" s="2"/>
      <c r="E50" s="2"/>
      <c r="F50" s="2"/>
      <c r="G50" s="40" t="str">
        <f t="shared" si="3"/>
        <v/>
      </c>
      <c r="H50" s="40" t="str">
        <f t="shared" si="4"/>
        <v/>
      </c>
      <c r="I50" s="85"/>
      <c r="J50" s="9"/>
      <c r="K50" s="77"/>
      <c r="L50" s="78"/>
      <c r="M50" s="71"/>
    </row>
    <row r="51" spans="1:13" ht="35.1" customHeight="1">
      <c r="A51" s="3">
        <v>45</v>
      </c>
      <c r="B51" s="11"/>
      <c r="C51" s="2"/>
      <c r="D51" s="2"/>
      <c r="E51" s="2"/>
      <c r="F51" s="2"/>
      <c r="G51" s="40" t="str">
        <f t="shared" si="3"/>
        <v/>
      </c>
      <c r="H51" s="40" t="str">
        <f t="shared" si="4"/>
        <v/>
      </c>
      <c r="I51" s="85"/>
      <c r="J51" s="9"/>
      <c r="K51" s="77"/>
      <c r="L51" s="78"/>
      <c r="M51" s="71"/>
    </row>
    <row r="52" spans="1:13" ht="35.1" customHeight="1">
      <c r="A52" s="3">
        <v>46</v>
      </c>
      <c r="B52" s="11"/>
      <c r="C52" s="2"/>
      <c r="D52" s="2"/>
      <c r="E52" s="2"/>
      <c r="F52" s="2"/>
      <c r="G52" s="40" t="str">
        <f t="shared" si="3"/>
        <v/>
      </c>
      <c r="H52" s="40" t="str">
        <f t="shared" si="4"/>
        <v/>
      </c>
      <c r="I52" s="85"/>
      <c r="J52" s="9"/>
      <c r="K52" s="77"/>
      <c r="L52" s="78"/>
      <c r="M52" s="71"/>
    </row>
    <row r="53" spans="1:13" ht="35.1" customHeight="1">
      <c r="A53" s="3">
        <v>47</v>
      </c>
      <c r="B53" s="11"/>
      <c r="C53" s="2"/>
      <c r="D53" s="2"/>
      <c r="E53" s="2"/>
      <c r="F53" s="2"/>
      <c r="G53" s="40" t="str">
        <f t="shared" si="3"/>
        <v/>
      </c>
      <c r="H53" s="40" t="str">
        <f t="shared" si="4"/>
        <v/>
      </c>
      <c r="I53" s="85"/>
      <c r="J53" s="9"/>
      <c r="K53" s="77"/>
      <c r="L53" s="78"/>
      <c r="M53" s="71"/>
    </row>
    <row r="54" spans="1:13" ht="35.1" customHeight="1">
      <c r="A54" s="3">
        <v>48</v>
      </c>
      <c r="B54" s="11"/>
      <c r="C54" s="2"/>
      <c r="D54" s="2"/>
      <c r="E54" s="2"/>
      <c r="F54" s="2"/>
      <c r="G54" s="40" t="str">
        <f t="shared" si="3"/>
        <v/>
      </c>
      <c r="H54" s="40" t="str">
        <f t="shared" si="4"/>
        <v/>
      </c>
      <c r="I54" s="85"/>
      <c r="J54" s="9"/>
      <c r="K54" s="77"/>
      <c r="L54" s="78"/>
      <c r="M54" s="71"/>
    </row>
    <row r="55" spans="1:13" ht="35.1" customHeight="1">
      <c r="A55" s="3">
        <v>49</v>
      </c>
      <c r="B55" s="11"/>
      <c r="C55" s="2"/>
      <c r="D55" s="2"/>
      <c r="E55" s="2"/>
      <c r="F55" s="2"/>
      <c r="G55" s="40" t="str">
        <f t="shared" si="3"/>
        <v/>
      </c>
      <c r="H55" s="40" t="str">
        <f t="shared" si="4"/>
        <v/>
      </c>
      <c r="I55" s="85"/>
      <c r="J55" s="9"/>
      <c r="K55" s="77"/>
      <c r="L55" s="78"/>
      <c r="M55" s="71"/>
    </row>
    <row r="56" spans="1:13" ht="35.1" customHeight="1">
      <c r="A56" s="3">
        <v>50</v>
      </c>
      <c r="B56" s="11"/>
      <c r="C56" s="2"/>
      <c r="D56" s="2"/>
      <c r="E56" s="2"/>
      <c r="F56" s="2"/>
      <c r="G56" s="40" t="str">
        <f t="shared" si="3"/>
        <v/>
      </c>
      <c r="H56" s="40" t="str">
        <f t="shared" si="4"/>
        <v/>
      </c>
      <c r="I56" s="85"/>
      <c r="J56" s="9"/>
      <c r="K56" s="77"/>
      <c r="L56" s="78"/>
      <c r="M56" s="71"/>
    </row>
    <row r="57" spans="1:13" ht="35.1" customHeight="1">
      <c r="A57" s="3">
        <v>51</v>
      </c>
      <c r="B57" s="11"/>
      <c r="C57" s="2"/>
      <c r="D57" s="2"/>
      <c r="E57" s="2"/>
      <c r="F57" s="2"/>
      <c r="G57" s="40" t="str">
        <f t="shared" si="3"/>
        <v/>
      </c>
      <c r="H57" s="40" t="str">
        <f t="shared" si="4"/>
        <v/>
      </c>
      <c r="I57" s="85"/>
      <c r="J57" s="9"/>
      <c r="K57" s="77"/>
      <c r="L57" s="78"/>
      <c r="M57" s="71"/>
    </row>
    <row r="58" spans="1:13" ht="35.1" customHeight="1">
      <c r="A58" s="3">
        <v>52</v>
      </c>
      <c r="B58" s="11"/>
      <c r="C58" s="2"/>
      <c r="D58" s="2"/>
      <c r="E58" s="2"/>
      <c r="F58" s="2"/>
      <c r="G58" s="40" t="str">
        <f t="shared" si="3"/>
        <v/>
      </c>
      <c r="H58" s="40" t="str">
        <f t="shared" si="4"/>
        <v/>
      </c>
      <c r="I58" s="85"/>
      <c r="J58" s="9"/>
      <c r="K58" s="77"/>
      <c r="L58" s="78"/>
      <c r="M58" s="71"/>
    </row>
    <row r="59" spans="1:13" ht="35.1" customHeight="1">
      <c r="A59" s="3">
        <v>53</v>
      </c>
      <c r="B59" s="11"/>
      <c r="C59" s="2"/>
      <c r="D59" s="2"/>
      <c r="E59" s="2"/>
      <c r="F59" s="2"/>
      <c r="G59" s="40" t="str">
        <f t="shared" si="3"/>
        <v/>
      </c>
      <c r="H59" s="40" t="str">
        <f t="shared" si="4"/>
        <v/>
      </c>
      <c r="I59" s="85"/>
      <c r="J59" s="9"/>
      <c r="K59" s="77"/>
      <c r="L59" s="78"/>
      <c r="M59" s="71"/>
    </row>
    <row r="60" spans="1:13" ht="35.1" customHeight="1">
      <c r="A60" s="3">
        <v>54</v>
      </c>
      <c r="B60" s="11"/>
      <c r="C60" s="2"/>
      <c r="D60" s="2"/>
      <c r="E60" s="2"/>
      <c r="F60" s="2"/>
      <c r="G60" s="40" t="str">
        <f t="shared" si="3"/>
        <v/>
      </c>
      <c r="H60" s="40" t="str">
        <f t="shared" si="4"/>
        <v/>
      </c>
      <c r="I60" s="85"/>
      <c r="J60" s="9"/>
      <c r="K60" s="77"/>
      <c r="L60" s="78"/>
      <c r="M60" s="71"/>
    </row>
    <row r="61" spans="1:13" ht="35.1" customHeight="1">
      <c r="A61" s="3">
        <v>55</v>
      </c>
      <c r="B61" s="11"/>
      <c r="C61" s="2"/>
      <c r="D61" s="2"/>
      <c r="E61" s="2"/>
      <c r="F61" s="2"/>
      <c r="G61" s="40" t="str">
        <f t="shared" si="3"/>
        <v/>
      </c>
      <c r="H61" s="40" t="str">
        <f t="shared" si="4"/>
        <v/>
      </c>
      <c r="I61" s="85"/>
      <c r="J61" s="9"/>
      <c r="K61" s="77"/>
      <c r="L61" s="78"/>
      <c r="M61" s="71"/>
    </row>
    <row r="62" spans="1:13" ht="35.1" customHeight="1">
      <c r="A62" s="3">
        <v>56</v>
      </c>
      <c r="B62" s="11"/>
      <c r="C62" s="2"/>
      <c r="D62" s="2"/>
      <c r="E62" s="2"/>
      <c r="F62" s="2"/>
      <c r="G62" s="40" t="str">
        <f t="shared" si="3"/>
        <v/>
      </c>
      <c r="H62" s="40" t="str">
        <f t="shared" si="4"/>
        <v/>
      </c>
      <c r="I62" s="85"/>
      <c r="J62" s="9"/>
      <c r="K62" s="77"/>
      <c r="L62" s="78"/>
      <c r="M62" s="71"/>
    </row>
    <row r="63" spans="1:13" ht="35.1" customHeight="1">
      <c r="A63" s="3">
        <v>57</v>
      </c>
      <c r="B63" s="11"/>
      <c r="C63" s="2"/>
      <c r="D63" s="2"/>
      <c r="E63" s="2"/>
      <c r="F63" s="2"/>
      <c r="G63" s="40" t="str">
        <f t="shared" si="3"/>
        <v/>
      </c>
      <c r="H63" s="40" t="str">
        <f t="shared" si="4"/>
        <v/>
      </c>
      <c r="I63" s="85"/>
      <c r="J63" s="9"/>
      <c r="K63" s="77"/>
      <c r="L63" s="78"/>
      <c r="M63" s="71"/>
    </row>
    <row r="64" spans="1:13" ht="35.1" customHeight="1">
      <c r="A64" s="3">
        <v>58</v>
      </c>
      <c r="B64" s="11"/>
      <c r="C64" s="2"/>
      <c r="D64" s="2"/>
      <c r="E64" s="2"/>
      <c r="F64" s="2"/>
      <c r="G64" s="40" t="str">
        <f t="shared" si="3"/>
        <v/>
      </c>
      <c r="H64" s="40" t="str">
        <f t="shared" si="4"/>
        <v/>
      </c>
      <c r="I64" s="85"/>
      <c r="J64" s="9"/>
      <c r="K64" s="77"/>
      <c r="L64" s="78"/>
      <c r="M64" s="71"/>
    </row>
    <row r="65" spans="1:13" ht="35.1" customHeight="1">
      <c r="A65" s="3">
        <v>59</v>
      </c>
      <c r="B65" s="11"/>
      <c r="C65" s="2"/>
      <c r="D65" s="2"/>
      <c r="E65" s="2"/>
      <c r="F65" s="2"/>
      <c r="G65" s="40" t="str">
        <f t="shared" si="3"/>
        <v/>
      </c>
      <c r="H65" s="40" t="str">
        <f t="shared" si="4"/>
        <v/>
      </c>
      <c r="I65" s="85"/>
      <c r="J65" s="9"/>
      <c r="K65" s="77"/>
      <c r="L65" s="78"/>
      <c r="M65" s="71"/>
    </row>
    <row r="66" spans="1:13" ht="35.1" customHeight="1">
      <c r="A66" s="3">
        <v>60</v>
      </c>
      <c r="B66" s="11"/>
      <c r="C66" s="2"/>
      <c r="D66" s="2"/>
      <c r="E66" s="2"/>
      <c r="F66" s="2"/>
      <c r="G66" s="40" t="str">
        <f t="shared" si="3"/>
        <v/>
      </c>
      <c r="H66" s="40" t="str">
        <f t="shared" si="4"/>
        <v/>
      </c>
      <c r="I66" s="85"/>
      <c r="J66" s="9"/>
      <c r="K66" s="77"/>
      <c r="L66" s="78"/>
      <c r="M66" s="71"/>
    </row>
    <row r="67" spans="1:13" ht="35.1" customHeight="1">
      <c r="A67" s="3">
        <v>61</v>
      </c>
      <c r="B67" s="11"/>
      <c r="C67" s="2"/>
      <c r="D67" s="2"/>
      <c r="E67" s="2"/>
      <c r="F67" s="2"/>
      <c r="G67" s="40" t="str">
        <f t="shared" si="3"/>
        <v/>
      </c>
      <c r="H67" s="40" t="str">
        <f t="shared" si="4"/>
        <v/>
      </c>
      <c r="I67" s="85"/>
      <c r="J67" s="9"/>
      <c r="K67" s="77"/>
      <c r="L67" s="78"/>
      <c r="M67" s="71"/>
    </row>
    <row r="68" spans="1:13" ht="35.1" customHeight="1">
      <c r="A68" s="3">
        <v>62</v>
      </c>
      <c r="B68" s="11"/>
      <c r="C68" s="2"/>
      <c r="D68" s="2"/>
      <c r="E68" s="2"/>
      <c r="F68" s="2"/>
      <c r="G68" s="40" t="str">
        <f t="shared" si="3"/>
        <v/>
      </c>
      <c r="H68" s="40" t="str">
        <f t="shared" si="4"/>
        <v/>
      </c>
      <c r="I68" s="85"/>
      <c r="J68" s="9"/>
      <c r="K68" s="77"/>
      <c r="L68" s="78"/>
      <c r="M68" s="71"/>
    </row>
    <row r="69" spans="1:13" ht="35.1" customHeight="1">
      <c r="A69" s="3">
        <v>63</v>
      </c>
      <c r="B69" s="11"/>
      <c r="C69" s="2"/>
      <c r="D69" s="2"/>
      <c r="E69" s="2"/>
      <c r="F69" s="2"/>
      <c r="G69" s="40" t="str">
        <f t="shared" si="3"/>
        <v/>
      </c>
      <c r="H69" s="40" t="str">
        <f t="shared" si="4"/>
        <v/>
      </c>
      <c r="I69" s="85"/>
      <c r="J69" s="9"/>
      <c r="K69" s="77"/>
      <c r="L69" s="78"/>
      <c r="M69" s="71"/>
    </row>
    <row r="70" spans="1:13" ht="35.1" customHeight="1">
      <c r="A70" s="3">
        <v>64</v>
      </c>
      <c r="B70" s="11"/>
      <c r="C70" s="2"/>
      <c r="D70" s="2"/>
      <c r="E70" s="2"/>
      <c r="F70" s="2"/>
      <c r="G70" s="40" t="str">
        <f t="shared" ref="G70:G86" si="5">IF(D70="","",VLOOKUP(D70,$Q$1:$R$7,2,0))</f>
        <v/>
      </c>
      <c r="H70" s="40" t="str">
        <f t="shared" ref="H70:H86" si="6">IF(E70="","",VLOOKUP(E70,$Q$1:$R$7,2,0))</f>
        <v/>
      </c>
      <c r="I70" s="85"/>
      <c r="J70" s="9"/>
      <c r="K70" s="77"/>
      <c r="L70" s="78"/>
      <c r="M70" s="71"/>
    </row>
    <row r="71" spans="1:13" ht="35.1" customHeight="1">
      <c r="A71" s="3">
        <v>65</v>
      </c>
      <c r="B71" s="11"/>
      <c r="C71" s="2"/>
      <c r="D71" s="2"/>
      <c r="E71" s="2"/>
      <c r="F71" s="2"/>
      <c r="G71" s="40" t="str">
        <f t="shared" si="5"/>
        <v/>
      </c>
      <c r="H71" s="40" t="str">
        <f t="shared" si="6"/>
        <v/>
      </c>
      <c r="I71" s="85"/>
      <c r="J71" s="9"/>
      <c r="K71" s="77"/>
      <c r="L71" s="78"/>
      <c r="M71" s="71"/>
    </row>
    <row r="72" spans="1:13" ht="35.1" customHeight="1">
      <c r="A72" s="3">
        <v>66</v>
      </c>
      <c r="B72" s="11"/>
      <c r="C72" s="2"/>
      <c r="D72" s="2"/>
      <c r="E72" s="2"/>
      <c r="F72" s="2"/>
      <c r="G72" s="40" t="str">
        <f t="shared" si="5"/>
        <v/>
      </c>
      <c r="H72" s="40" t="str">
        <f t="shared" si="6"/>
        <v/>
      </c>
      <c r="I72" s="85"/>
      <c r="J72" s="9"/>
      <c r="K72" s="77"/>
      <c r="L72" s="78"/>
      <c r="M72" s="71"/>
    </row>
    <row r="73" spans="1:13" ht="35.1" customHeight="1">
      <c r="A73" s="3">
        <v>67</v>
      </c>
      <c r="B73" s="11"/>
      <c r="C73" s="2"/>
      <c r="D73" s="2"/>
      <c r="E73" s="2"/>
      <c r="F73" s="2"/>
      <c r="G73" s="40" t="str">
        <f t="shared" si="5"/>
        <v/>
      </c>
      <c r="H73" s="40" t="str">
        <f t="shared" si="6"/>
        <v/>
      </c>
      <c r="I73" s="85"/>
      <c r="J73" s="9"/>
      <c r="K73" s="77"/>
      <c r="L73" s="78"/>
      <c r="M73" s="71"/>
    </row>
    <row r="74" spans="1:13" ht="35.1" customHeight="1">
      <c r="A74" s="3">
        <v>68</v>
      </c>
      <c r="B74" s="11"/>
      <c r="C74" s="2"/>
      <c r="D74" s="2"/>
      <c r="E74" s="2"/>
      <c r="F74" s="2"/>
      <c r="G74" s="40" t="str">
        <f t="shared" si="5"/>
        <v/>
      </c>
      <c r="H74" s="40" t="str">
        <f t="shared" si="6"/>
        <v/>
      </c>
      <c r="I74" s="85"/>
      <c r="J74" s="9"/>
      <c r="K74" s="77"/>
      <c r="L74" s="78"/>
      <c r="M74" s="71"/>
    </row>
    <row r="75" spans="1:13" ht="35.1" customHeight="1">
      <c r="A75" s="3">
        <v>69</v>
      </c>
      <c r="B75" s="11"/>
      <c r="C75" s="2"/>
      <c r="D75" s="2"/>
      <c r="E75" s="2"/>
      <c r="F75" s="2"/>
      <c r="G75" s="40" t="str">
        <f t="shared" si="5"/>
        <v/>
      </c>
      <c r="H75" s="40" t="str">
        <f t="shared" si="6"/>
        <v/>
      </c>
      <c r="I75" s="85"/>
      <c r="J75" s="9"/>
      <c r="K75" s="77"/>
      <c r="L75" s="78"/>
      <c r="M75" s="71"/>
    </row>
    <row r="76" spans="1:13" ht="35.1" customHeight="1">
      <c r="A76" s="3">
        <v>70</v>
      </c>
      <c r="B76" s="11"/>
      <c r="C76" s="2"/>
      <c r="D76" s="2"/>
      <c r="E76" s="2"/>
      <c r="F76" s="2"/>
      <c r="G76" s="40" t="str">
        <f t="shared" si="5"/>
        <v/>
      </c>
      <c r="H76" s="40" t="str">
        <f t="shared" si="6"/>
        <v/>
      </c>
      <c r="I76" s="85"/>
      <c r="J76" s="9"/>
      <c r="K76" s="77"/>
      <c r="L76" s="78"/>
      <c r="M76" s="71"/>
    </row>
    <row r="77" spans="1:13" ht="35.1" customHeight="1">
      <c r="A77" s="3">
        <v>71</v>
      </c>
      <c r="B77" s="11"/>
      <c r="C77" s="2"/>
      <c r="D77" s="2"/>
      <c r="E77" s="2"/>
      <c r="F77" s="2"/>
      <c r="G77" s="40" t="str">
        <f t="shared" si="5"/>
        <v/>
      </c>
      <c r="H77" s="40" t="str">
        <f t="shared" si="6"/>
        <v/>
      </c>
      <c r="I77" s="85"/>
      <c r="J77" s="9"/>
      <c r="K77" s="77"/>
      <c r="L77" s="78"/>
      <c r="M77" s="71"/>
    </row>
    <row r="78" spans="1:13" ht="35.1" customHeight="1">
      <c r="A78" s="3">
        <v>72</v>
      </c>
      <c r="B78" s="11"/>
      <c r="C78" s="2"/>
      <c r="D78" s="2"/>
      <c r="E78" s="2"/>
      <c r="F78" s="2"/>
      <c r="G78" s="40" t="str">
        <f t="shared" si="5"/>
        <v/>
      </c>
      <c r="H78" s="40" t="str">
        <f t="shared" si="6"/>
        <v/>
      </c>
      <c r="I78" s="85"/>
      <c r="J78" s="9"/>
      <c r="K78" s="77"/>
      <c r="L78" s="78"/>
      <c r="M78" s="71"/>
    </row>
    <row r="79" spans="1:13" ht="35.1" customHeight="1">
      <c r="A79" s="3">
        <v>73</v>
      </c>
      <c r="B79" s="11"/>
      <c r="C79" s="2"/>
      <c r="D79" s="2"/>
      <c r="E79" s="2"/>
      <c r="F79" s="2"/>
      <c r="G79" s="40" t="str">
        <f t="shared" si="5"/>
        <v/>
      </c>
      <c r="H79" s="40" t="str">
        <f t="shared" si="6"/>
        <v/>
      </c>
      <c r="I79" s="85"/>
      <c r="J79" s="9"/>
      <c r="K79" s="77"/>
      <c r="L79" s="78"/>
      <c r="M79" s="71"/>
    </row>
    <row r="80" spans="1:13" ht="35.1" customHeight="1">
      <c r="A80" s="3">
        <v>74</v>
      </c>
      <c r="B80" s="11"/>
      <c r="C80" s="2"/>
      <c r="D80" s="2"/>
      <c r="E80" s="2"/>
      <c r="F80" s="2"/>
      <c r="G80" s="40" t="str">
        <f t="shared" si="5"/>
        <v/>
      </c>
      <c r="H80" s="40" t="str">
        <f t="shared" si="6"/>
        <v/>
      </c>
      <c r="I80" s="85"/>
      <c r="J80" s="9"/>
      <c r="K80" s="77"/>
      <c r="L80" s="78"/>
      <c r="M80" s="71"/>
    </row>
    <row r="81" spans="1:13" ht="35.1" customHeight="1">
      <c r="A81" s="3">
        <v>75</v>
      </c>
      <c r="B81" s="11"/>
      <c r="C81" s="2"/>
      <c r="D81" s="2"/>
      <c r="E81" s="2"/>
      <c r="F81" s="2"/>
      <c r="G81" s="40" t="str">
        <f t="shared" si="5"/>
        <v/>
      </c>
      <c r="H81" s="40" t="str">
        <f t="shared" si="6"/>
        <v/>
      </c>
      <c r="I81" s="85"/>
      <c r="J81" s="9"/>
      <c r="K81" s="77"/>
      <c r="L81" s="78"/>
      <c r="M81" s="71"/>
    </row>
    <row r="82" spans="1:13" ht="35.1" customHeight="1">
      <c r="A82" s="3">
        <v>76</v>
      </c>
      <c r="B82" s="11"/>
      <c r="C82" s="2"/>
      <c r="D82" s="2"/>
      <c r="E82" s="2"/>
      <c r="F82" s="2"/>
      <c r="G82" s="40" t="str">
        <f t="shared" si="5"/>
        <v/>
      </c>
      <c r="H82" s="40" t="str">
        <f t="shared" si="6"/>
        <v/>
      </c>
      <c r="I82" s="85"/>
      <c r="J82" s="9"/>
      <c r="K82" s="77"/>
      <c r="L82" s="78"/>
      <c r="M82" s="71"/>
    </row>
    <row r="83" spans="1:13" ht="35.1" customHeight="1">
      <c r="A83" s="3">
        <v>77</v>
      </c>
      <c r="B83" s="11"/>
      <c r="C83" s="2"/>
      <c r="D83" s="2"/>
      <c r="E83" s="2"/>
      <c r="F83" s="2"/>
      <c r="G83" s="40" t="str">
        <f t="shared" si="5"/>
        <v/>
      </c>
      <c r="H83" s="40" t="str">
        <f t="shared" si="6"/>
        <v/>
      </c>
      <c r="I83" s="85"/>
      <c r="J83" s="9"/>
      <c r="K83" s="77"/>
      <c r="L83" s="78"/>
      <c r="M83" s="71"/>
    </row>
    <row r="84" spans="1:13" ht="35.1" customHeight="1">
      <c r="A84" s="3">
        <v>78</v>
      </c>
      <c r="B84" s="11"/>
      <c r="C84" s="2"/>
      <c r="D84" s="2"/>
      <c r="E84" s="2"/>
      <c r="F84" s="2"/>
      <c r="G84" s="40" t="str">
        <f t="shared" si="5"/>
        <v/>
      </c>
      <c r="H84" s="40" t="str">
        <f t="shared" si="6"/>
        <v/>
      </c>
      <c r="I84" s="85"/>
      <c r="J84" s="9"/>
      <c r="K84" s="77"/>
      <c r="L84" s="78"/>
      <c r="M84" s="71"/>
    </row>
    <row r="85" spans="1:13" ht="35.1" customHeight="1">
      <c r="A85" s="3">
        <v>79</v>
      </c>
      <c r="B85" s="11"/>
      <c r="C85" s="2"/>
      <c r="D85" s="2"/>
      <c r="E85" s="2"/>
      <c r="F85" s="2"/>
      <c r="G85" s="40" t="str">
        <f t="shared" si="5"/>
        <v/>
      </c>
      <c r="H85" s="40" t="str">
        <f t="shared" si="6"/>
        <v/>
      </c>
      <c r="I85" s="85"/>
      <c r="J85" s="9"/>
      <c r="K85" s="77"/>
      <c r="L85" s="78"/>
      <c r="M85" s="71"/>
    </row>
    <row r="86" spans="1:13" ht="35.1" customHeight="1" thickBot="1">
      <c r="A86" s="4">
        <v>80</v>
      </c>
      <c r="B86" s="33"/>
      <c r="C86" s="34"/>
      <c r="D86" s="34"/>
      <c r="E86" s="34"/>
      <c r="F86" s="34"/>
      <c r="G86" s="41" t="str">
        <f t="shared" si="5"/>
        <v/>
      </c>
      <c r="H86" s="41" t="str">
        <f t="shared" si="6"/>
        <v/>
      </c>
      <c r="I86" s="86"/>
      <c r="J86" s="35"/>
      <c r="K86" s="79"/>
      <c r="L86" s="80"/>
      <c r="M86" s="72"/>
    </row>
  </sheetData>
  <mergeCells count="9">
    <mergeCell ref="M4:M5"/>
    <mergeCell ref="A1:L1"/>
    <mergeCell ref="A3:C3"/>
    <mergeCell ref="A4:A5"/>
    <mergeCell ref="B4:B5"/>
    <mergeCell ref="C4:C5"/>
    <mergeCell ref="D4:H4"/>
    <mergeCell ref="J4:J5"/>
    <mergeCell ref="K4:L4"/>
  </mergeCells>
  <phoneticPr fontId="16"/>
  <dataValidations count="4">
    <dataValidation type="list" allowBlank="1" showInputMessage="1" showErrorMessage="1" sqref="K6:L86" xr:uid="{09D8CDF6-6C89-4060-9941-A416DE0982DD}">
      <formula1>$T$2:$T$14</formula1>
    </dataValidation>
    <dataValidation type="list" allowBlank="1" showInputMessage="1" showErrorMessage="1" sqref="C7:C86" xr:uid="{416FCE57-8D6F-436D-98DF-80417E78FF1E}">
      <formula1>"男,女"</formula1>
    </dataValidation>
    <dataValidation type="list" allowBlank="1" showInputMessage="1" showErrorMessage="1" error="入力された値が無効です。1、2、3、4、5のいずれかを入力してください" sqref="D6:F86" xr:uid="{1E3FA90A-F4DE-4606-9699-9E28B56EDF58}">
      <formula1>"1,2,3,4,5,6"</formula1>
    </dataValidation>
    <dataValidation type="list" allowBlank="1" showInputMessage="1" showErrorMessage="1" sqref="M6:M86" xr:uid="{FE7B2545-B937-488D-A01E-C1F1D06942B4}">
      <formula1>"希望なし,学習面,進路面,教育相談面"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①申込鑑</vt:lpstr>
      <vt:lpstr>②参加申込書</vt:lpstr>
      <vt:lpstr>③追加訂正の仕方</vt:lpstr>
      <vt:lpstr>②参加申込書!Print_Titles</vt:lpstr>
      <vt:lpstr>③追加訂正の仕方!Print_Titles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宮崎県財務福利課</dc:creator>
  <cp:lastModifiedBy>谷口 重晴（商業）</cp:lastModifiedBy>
  <cp:lastPrinted>2023-04-19T08:15:45Z</cp:lastPrinted>
  <dcterms:created xsi:type="dcterms:W3CDTF">2018-05-28T06:23:48Z</dcterms:created>
  <dcterms:modified xsi:type="dcterms:W3CDTF">2024-08-21T01:00:17Z</dcterms:modified>
</cp:coreProperties>
</file>